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08" sheetId="1" r:id="rId1"/>
    <sheet name="2007" sheetId="2" r:id="rId2"/>
    <sheet name="2006" sheetId="3" r:id="rId3"/>
    <sheet name="2005" sheetId="4" r:id="rId4"/>
    <sheet name="2004" sheetId="5" r:id="rId5"/>
    <sheet name="2003" sheetId="6" r:id="rId6"/>
    <sheet name="2002" sheetId="7" r:id="rId7"/>
  </sheets>
  <definedNames/>
  <calcPr fullCalcOnLoad="1"/>
</workbook>
</file>

<file path=xl/sharedStrings.xml><?xml version="1.0" encoding="utf-8"?>
<sst xmlns="http://schemas.openxmlformats.org/spreadsheetml/2006/main" count="1223" uniqueCount="445">
  <si>
    <t>GRADE CHAMPIONSHIP 2005</t>
  </si>
  <si>
    <t>Handicap</t>
  </si>
  <si>
    <t>Grade</t>
  </si>
  <si>
    <t>Gross</t>
  </si>
  <si>
    <t>B</t>
  </si>
  <si>
    <t>C</t>
  </si>
  <si>
    <t>Barac Steve</t>
  </si>
  <si>
    <t>Boros Franjo</t>
  </si>
  <si>
    <t>Boros Frank</t>
  </si>
  <si>
    <t>A</t>
  </si>
  <si>
    <t>Bresic Zeljko</t>
  </si>
  <si>
    <t>Briski Mirko</t>
  </si>
  <si>
    <t>Bukarica Flavio</t>
  </si>
  <si>
    <t>DQ</t>
  </si>
  <si>
    <t>Bukarica Miro</t>
  </si>
  <si>
    <t>Dujmovic Nikola</t>
  </si>
  <si>
    <t>Gavranic Ante</t>
  </si>
  <si>
    <t>Grabovac Steve</t>
  </si>
  <si>
    <t>Grgelec Stanko</t>
  </si>
  <si>
    <t>Ivanesevic Ante</t>
  </si>
  <si>
    <t>Ivesic Ante</t>
  </si>
  <si>
    <t>Kletus Kristijan</t>
  </si>
  <si>
    <t>Kletus Ljubinko</t>
  </si>
  <si>
    <t>Kosic Ivan</t>
  </si>
  <si>
    <t>Leko Karlo</t>
  </si>
  <si>
    <t>Leko Zvonimir</t>
  </si>
  <si>
    <t>Marinov Robert</t>
  </si>
  <si>
    <t>Matisic Victor</t>
  </si>
  <si>
    <t>Mochrie Bruce*</t>
  </si>
  <si>
    <t>Puselj Steve</t>
  </si>
  <si>
    <t>Sarcevic John</t>
  </si>
  <si>
    <t>Simic Nik</t>
  </si>
  <si>
    <t>Soldan Ilija</t>
  </si>
  <si>
    <t>Soldan N*</t>
  </si>
  <si>
    <t>Stipancic Joey</t>
  </si>
  <si>
    <t>Suvaric Ivan</t>
  </si>
  <si>
    <t>Tadijan Stipe</t>
  </si>
  <si>
    <t>Vilenica Robert</t>
  </si>
  <si>
    <t>Vukovic Ante</t>
  </si>
  <si>
    <t>Walters Tim</t>
  </si>
  <si>
    <t>Zalucki Yaramah</t>
  </si>
  <si>
    <t>Bukarica Ante*</t>
  </si>
  <si>
    <t>Pacific</t>
  </si>
  <si>
    <t>Oxley</t>
  </si>
  <si>
    <t>Emerald Lakes</t>
  </si>
  <si>
    <t>Total</t>
  </si>
  <si>
    <t>129*</t>
  </si>
  <si>
    <t>115*</t>
  </si>
  <si>
    <t>120*</t>
  </si>
  <si>
    <t>117*</t>
  </si>
  <si>
    <t>108*</t>
  </si>
  <si>
    <t>106*</t>
  </si>
  <si>
    <t>109*</t>
  </si>
  <si>
    <t>104*</t>
  </si>
  <si>
    <t>107*</t>
  </si>
  <si>
    <t>112*</t>
  </si>
  <si>
    <t>99*</t>
  </si>
  <si>
    <t>100*</t>
  </si>
  <si>
    <t>95*</t>
  </si>
  <si>
    <t>92*</t>
  </si>
  <si>
    <t>87*</t>
  </si>
  <si>
    <t>97*</t>
  </si>
  <si>
    <t>101*</t>
  </si>
  <si>
    <t>103*</t>
  </si>
  <si>
    <t>130*</t>
  </si>
  <si>
    <t>Mesaric Sam - A Grade Winner</t>
  </si>
  <si>
    <t>Leko Mile - A Grade R/up</t>
  </si>
  <si>
    <t>Safely Brian - B Grade Winner</t>
  </si>
  <si>
    <t>Nujic Pero - B Grade R/up</t>
  </si>
  <si>
    <t>Zecevic Ivica - C Grade Winner</t>
  </si>
  <si>
    <t>Prpic Drago - C Grade R/Up</t>
  </si>
  <si>
    <t>GRADE CHAMPIONSHIP GROSS SCORES</t>
  </si>
  <si>
    <t>Gainsborough Greens</t>
  </si>
  <si>
    <t xml:space="preserve">Pacific </t>
  </si>
  <si>
    <t>A Grade</t>
  </si>
  <si>
    <t>Nett</t>
  </si>
  <si>
    <t>Total (Best 2 scores)</t>
  </si>
  <si>
    <t>Brac Nik</t>
  </si>
  <si>
    <t>Leko Mile</t>
  </si>
  <si>
    <t>Mesaric Sam</t>
  </si>
  <si>
    <t>Mudnic Sime</t>
  </si>
  <si>
    <t>Zemljic Danny</t>
  </si>
  <si>
    <t>Leko Domagoj</t>
  </si>
  <si>
    <t>Kaplun Zoran</t>
  </si>
  <si>
    <t>Maric Mark</t>
  </si>
  <si>
    <t>Frlan Tony</t>
  </si>
  <si>
    <t>Jacmenovic Ivan</t>
  </si>
  <si>
    <t>Jakobovski Steve*</t>
  </si>
  <si>
    <t>Marinov John</t>
  </si>
  <si>
    <t>Milic Fabian</t>
  </si>
  <si>
    <t>Morris Kevin</t>
  </si>
  <si>
    <t>Perkovic Ivan</t>
  </si>
  <si>
    <t>Vlahovic Steve</t>
  </si>
  <si>
    <t xml:space="preserve">Williams Mike </t>
  </si>
  <si>
    <t>Obradovic Daniel</t>
  </si>
  <si>
    <t>scratched</t>
  </si>
  <si>
    <t>Attendance (excluding visitors)</t>
  </si>
  <si>
    <t>B Grade</t>
  </si>
  <si>
    <t>Nujic Pero</t>
  </si>
  <si>
    <t>Walker Emanuel</t>
  </si>
  <si>
    <t>Prpic Drago</t>
  </si>
  <si>
    <t>Abbondanza G</t>
  </si>
  <si>
    <t>Barnes Phil</t>
  </si>
  <si>
    <t>Bresic Damir</t>
  </si>
  <si>
    <t>Ersegovic Drago</t>
  </si>
  <si>
    <t>Kesur Darrell</t>
  </si>
  <si>
    <t>Kutija Andrew</t>
  </si>
  <si>
    <t>Leko Tomislav</t>
  </si>
  <si>
    <t>Lohan Mark</t>
  </si>
  <si>
    <t>McGregor Brad*</t>
  </si>
  <si>
    <t>Mesic Luka</t>
  </si>
  <si>
    <t>Mudnic Ante*</t>
  </si>
  <si>
    <t>Pilic Ljubo*</t>
  </si>
  <si>
    <t>Prce Pero</t>
  </si>
  <si>
    <t>Rados J*</t>
  </si>
  <si>
    <t>Softa Jurica</t>
  </si>
  <si>
    <t>Softa Stanislav</t>
  </si>
  <si>
    <t>Subic Zeljko</t>
  </si>
  <si>
    <t>Zemljic Joe</t>
  </si>
  <si>
    <t>C Grade</t>
  </si>
  <si>
    <t>Ivesic Dragan</t>
  </si>
  <si>
    <t>Bors Stjepan</t>
  </si>
  <si>
    <t>Tsin Mathew</t>
  </si>
  <si>
    <t>Kohl Christian</t>
  </si>
  <si>
    <t>Zrakic Pejo*</t>
  </si>
  <si>
    <t>Zrakic Anto*</t>
  </si>
  <si>
    <t>Andonov Jordan</t>
  </si>
  <si>
    <t>Bandur Josip*</t>
  </si>
  <si>
    <t>Benic Greg*</t>
  </si>
  <si>
    <t>Benic Steve*</t>
  </si>
  <si>
    <t>Ersegovic Mate</t>
  </si>
  <si>
    <t>Gersic J*</t>
  </si>
  <si>
    <t>Guzic E</t>
  </si>
  <si>
    <t>Harrison Phil*</t>
  </si>
  <si>
    <t>Ivanesevic Ante*</t>
  </si>
  <si>
    <t>Jordan Steve*</t>
  </si>
  <si>
    <t>Kelada Mark*</t>
  </si>
  <si>
    <t>Kendes M</t>
  </si>
  <si>
    <t>Kletus Kristijan*</t>
  </si>
  <si>
    <t>Kljaic Danny</t>
  </si>
  <si>
    <t>Kowago Tony</t>
  </si>
  <si>
    <t>Kutija Paul</t>
  </si>
  <si>
    <t>Lehpamer Zoran*</t>
  </si>
  <si>
    <t>Lemic Ante*</t>
  </si>
  <si>
    <t>Madsen Soren</t>
  </si>
  <si>
    <t>Matic Denis</t>
  </si>
  <si>
    <t>Matic Ivan*</t>
  </si>
  <si>
    <t>Nujic Ante</t>
  </si>
  <si>
    <t>Patten Markus*</t>
  </si>
  <si>
    <t>Puljic Branko*</t>
  </si>
  <si>
    <t>Puljic Peter*</t>
  </si>
  <si>
    <t>Puljic Vlatko*</t>
  </si>
  <si>
    <t>Runje Marin*</t>
  </si>
  <si>
    <t>Sekulic Marko</t>
  </si>
  <si>
    <t>Simic Danny</t>
  </si>
  <si>
    <t>Vezic Mario*</t>
  </si>
  <si>
    <t>Vukovic Nik*</t>
  </si>
  <si>
    <t>Zecevic Ivica</t>
  </si>
  <si>
    <t>Attendance (excl visitors)</t>
  </si>
  <si>
    <t>River Lakes</t>
  </si>
  <si>
    <t>DNP</t>
  </si>
  <si>
    <t>Winner</t>
  </si>
  <si>
    <t>Victor Matisic</t>
  </si>
  <si>
    <t>Runners Up</t>
  </si>
  <si>
    <t>Karlo Leko</t>
  </si>
  <si>
    <t>Wiinner</t>
  </si>
  <si>
    <t>Steve Barac</t>
  </si>
  <si>
    <t>Ivica Zecevic</t>
  </si>
  <si>
    <t>NAME</t>
  </si>
  <si>
    <t>GRADE</t>
  </si>
  <si>
    <t>PACIFIC</t>
  </si>
  <si>
    <t>BRISBANE</t>
  </si>
  <si>
    <t>GAINSBOROUGH</t>
  </si>
  <si>
    <t>Best 2 Results</t>
  </si>
  <si>
    <t>Not Played Yet</t>
  </si>
  <si>
    <t>Sam Mesaric</t>
  </si>
  <si>
    <t>+21</t>
  </si>
  <si>
    <t>+15</t>
  </si>
  <si>
    <t>+16</t>
  </si>
  <si>
    <t>31</t>
  </si>
  <si>
    <t>Steve Jakobovski</t>
  </si>
  <si>
    <t>John Marinov</t>
  </si>
  <si>
    <t>+39</t>
  </si>
  <si>
    <t>+20</t>
  </si>
  <si>
    <t>36</t>
  </si>
  <si>
    <t>Branko Puljic</t>
  </si>
  <si>
    <t>Mile Leko</t>
  </si>
  <si>
    <t>+22</t>
  </si>
  <si>
    <t>37</t>
  </si>
  <si>
    <t>Darrell Kesur</t>
  </si>
  <si>
    <t>Danny Zemljic</t>
  </si>
  <si>
    <t>+18</t>
  </si>
  <si>
    <t>38</t>
  </si>
  <si>
    <t>Mark Lohan</t>
  </si>
  <si>
    <t>Robert Marinov</t>
  </si>
  <si>
    <t>+17</t>
  </si>
  <si>
    <t>+25</t>
  </si>
  <si>
    <t>Dsq</t>
  </si>
  <si>
    <t>42</t>
  </si>
  <si>
    <t>Nik Brac</t>
  </si>
  <si>
    <t>+36</t>
  </si>
  <si>
    <t>43</t>
  </si>
  <si>
    <t xml:space="preserve">Steve Benic </t>
  </si>
  <si>
    <t>Robert Ecimovic</t>
  </si>
  <si>
    <t>+26</t>
  </si>
  <si>
    <t>Alen Rogina</t>
  </si>
  <si>
    <t>Fabian Milic</t>
  </si>
  <si>
    <t>+30</t>
  </si>
  <si>
    <t>52</t>
  </si>
  <si>
    <t>Greg Benic</t>
  </si>
  <si>
    <t>Zvonimir Leko</t>
  </si>
  <si>
    <t>+28</t>
  </si>
  <si>
    <t>+35</t>
  </si>
  <si>
    <t>53</t>
  </si>
  <si>
    <t>Marin Runje</t>
  </si>
  <si>
    <t>Flavio Bukarica</t>
  </si>
  <si>
    <t>+38</t>
  </si>
  <si>
    <t>+41</t>
  </si>
  <si>
    <t>55</t>
  </si>
  <si>
    <t>Mario Vezic</t>
  </si>
  <si>
    <t>Jurica Softa</t>
  </si>
  <si>
    <t>+37</t>
  </si>
  <si>
    <t>61</t>
  </si>
  <si>
    <t>Marko Otmarich</t>
  </si>
  <si>
    <t>Nikola Dujmovic</t>
  </si>
  <si>
    <t>+31</t>
  </si>
  <si>
    <t>+33</t>
  </si>
  <si>
    <t>64</t>
  </si>
  <si>
    <t>Peter Puljic</t>
  </si>
  <si>
    <t>+34</t>
  </si>
  <si>
    <t>+32</t>
  </si>
  <si>
    <t>66</t>
  </si>
  <si>
    <t>Stjepan Bors</t>
  </si>
  <si>
    <t>Zoran Lehpamer</t>
  </si>
  <si>
    <t>John Sarcevic</t>
  </si>
  <si>
    <t>+29</t>
  </si>
  <si>
    <t>+43</t>
  </si>
  <si>
    <t>67</t>
  </si>
  <si>
    <t>Damir Bresic</t>
  </si>
  <si>
    <t>69</t>
  </si>
  <si>
    <t>Kevin Morris</t>
  </si>
  <si>
    <t>+44</t>
  </si>
  <si>
    <t>76</t>
  </si>
  <si>
    <t>Ivan Perkovic</t>
  </si>
  <si>
    <t>Luka Mesic</t>
  </si>
  <si>
    <t>Domagoj Leko</t>
  </si>
  <si>
    <t>+14</t>
  </si>
  <si>
    <t>32</t>
  </si>
  <si>
    <t>Daniel Obradovic</t>
  </si>
  <si>
    <t>+27</t>
  </si>
  <si>
    <t>+40</t>
  </si>
  <si>
    <t>49</t>
  </si>
  <si>
    <t>Steve Puselj</t>
  </si>
  <si>
    <t>+23</t>
  </si>
  <si>
    <t>59</t>
  </si>
  <si>
    <t>Zeljko Bresic</t>
  </si>
  <si>
    <t>62</t>
  </si>
  <si>
    <t>Tomislav Leko</t>
  </si>
  <si>
    <t>65</t>
  </si>
  <si>
    <t>Steve Grabovac</t>
  </si>
  <si>
    <t>Miro Bukarica</t>
  </si>
  <si>
    <t>70</t>
  </si>
  <si>
    <t>Ivan Kosic</t>
  </si>
  <si>
    <t>71</t>
  </si>
  <si>
    <t>Joe Zemljic</t>
  </si>
  <si>
    <t>74</t>
  </si>
  <si>
    <t>Ante Gavranic</t>
  </si>
  <si>
    <t>75</t>
  </si>
  <si>
    <t>Sime Mudnic</t>
  </si>
  <si>
    <t>+53</t>
  </si>
  <si>
    <t>Drago Prpic</t>
  </si>
  <si>
    <t>+42</t>
  </si>
  <si>
    <t>Joey Stipancic</t>
  </si>
  <si>
    <t>Pero Nujic</t>
  </si>
  <si>
    <t>Pero Prce</t>
  </si>
  <si>
    <t>Zeljko Subic</t>
  </si>
  <si>
    <t>Zoran Kaplun</t>
  </si>
  <si>
    <t>Stanislav Softa</t>
  </si>
  <si>
    <t>Frank Boros</t>
  </si>
  <si>
    <t>+48</t>
  </si>
  <si>
    <t>73</t>
  </si>
  <si>
    <t>Tony Kowago</t>
  </si>
  <si>
    <t>Danny Kljaic</t>
  </si>
  <si>
    <t>+47</t>
  </si>
  <si>
    <t>85</t>
  </si>
  <si>
    <t>Ante Ivesic</t>
  </si>
  <si>
    <t>+55</t>
  </si>
  <si>
    <t>91</t>
  </si>
  <si>
    <t>Danny Simic</t>
  </si>
  <si>
    <t>+51</t>
  </si>
  <si>
    <t>92</t>
  </si>
  <si>
    <t>+49</t>
  </si>
  <si>
    <t>+50</t>
  </si>
  <si>
    <t>99</t>
  </si>
  <si>
    <t>Franjo Boros</t>
  </si>
  <si>
    <t>+59</t>
  </si>
  <si>
    <t>+54</t>
  </si>
  <si>
    <t>107</t>
  </si>
  <si>
    <t>Nik Simic</t>
  </si>
  <si>
    <t>+64</t>
  </si>
  <si>
    <t>+60</t>
  </si>
  <si>
    <t>109</t>
  </si>
  <si>
    <t>Ivan Suvaric</t>
  </si>
  <si>
    <t>+67</t>
  </si>
  <si>
    <t>+63</t>
  </si>
  <si>
    <t>111</t>
  </si>
  <si>
    <t>Marko Sekulic</t>
  </si>
  <si>
    <t>+57</t>
  </si>
  <si>
    <t>+80</t>
  </si>
  <si>
    <t>114</t>
  </si>
  <si>
    <t>Drago Ersegovic</t>
  </si>
  <si>
    <t>Josip Bandur</t>
  </si>
  <si>
    <t>Mate Ersegovic</t>
  </si>
  <si>
    <t>+66</t>
  </si>
  <si>
    <t>GRADE CHAMPIONSHIP 2006</t>
  </si>
  <si>
    <t>Gailes</t>
  </si>
  <si>
    <t>Gainsborough</t>
  </si>
  <si>
    <t>Mijolovic Bob</t>
  </si>
  <si>
    <t>Jeff Pearson</t>
  </si>
  <si>
    <t>Nipperess</t>
  </si>
  <si>
    <t>Frkovic Adam</t>
  </si>
  <si>
    <t>Soldan Nik</t>
  </si>
  <si>
    <t>Mlinaric John</t>
  </si>
  <si>
    <t>Schiemer Tim</t>
  </si>
  <si>
    <t>85*</t>
  </si>
  <si>
    <t>88*</t>
  </si>
  <si>
    <t>96*</t>
  </si>
  <si>
    <t>110*</t>
  </si>
  <si>
    <t>116*</t>
  </si>
  <si>
    <t>118*</t>
  </si>
  <si>
    <t>*</t>
  </si>
  <si>
    <t>Club Championships</t>
  </si>
  <si>
    <t>Virginia</t>
  </si>
  <si>
    <t>The Colonial</t>
  </si>
  <si>
    <t>Zeljko</t>
  </si>
  <si>
    <t>First Name</t>
  </si>
  <si>
    <t>Surname</t>
  </si>
  <si>
    <t>Bresic</t>
  </si>
  <si>
    <t>Bukarica</t>
  </si>
  <si>
    <t>Miro</t>
  </si>
  <si>
    <t xml:space="preserve">Nikola </t>
  </si>
  <si>
    <t>Dujmovic</t>
  </si>
  <si>
    <t>Tony</t>
  </si>
  <si>
    <t>Frlan</t>
  </si>
  <si>
    <t>Kristijan</t>
  </si>
  <si>
    <t>Kletus</t>
  </si>
  <si>
    <t>Ivan</t>
  </si>
  <si>
    <t>Kosic</t>
  </si>
  <si>
    <t xml:space="preserve">Mile </t>
  </si>
  <si>
    <t>Leko</t>
  </si>
  <si>
    <t>Robert</t>
  </si>
  <si>
    <t>Victor</t>
  </si>
  <si>
    <t>Matisic</t>
  </si>
  <si>
    <t>Marinov</t>
  </si>
  <si>
    <t>Mesaric</t>
  </si>
  <si>
    <t>Obradovic</t>
  </si>
  <si>
    <t>Sarcevic</t>
  </si>
  <si>
    <t>Schiemer</t>
  </si>
  <si>
    <t>Soldan</t>
  </si>
  <si>
    <t>Vukovic</t>
  </si>
  <si>
    <t>Sam</t>
  </si>
  <si>
    <t>Daniel</t>
  </si>
  <si>
    <t>John</t>
  </si>
  <si>
    <t>Tim</t>
  </si>
  <si>
    <t>Ilija</t>
  </si>
  <si>
    <t>Ante</t>
  </si>
  <si>
    <t>Boros</t>
  </si>
  <si>
    <t>Grgelec</t>
  </si>
  <si>
    <t>Ivesic</t>
  </si>
  <si>
    <t>Jakobovski</t>
  </si>
  <si>
    <t>Korzach</t>
  </si>
  <si>
    <t>Mesic</t>
  </si>
  <si>
    <t>Mlinaric</t>
  </si>
  <si>
    <t>Mochrie</t>
  </si>
  <si>
    <t>Pearson</t>
  </si>
  <si>
    <t>Puselj</t>
  </si>
  <si>
    <t>Simic</t>
  </si>
  <si>
    <t>Zecevic</t>
  </si>
  <si>
    <t>Stipancic</t>
  </si>
  <si>
    <t>Franjo</t>
  </si>
  <si>
    <t>Flavio</t>
  </si>
  <si>
    <t>Stanko</t>
  </si>
  <si>
    <t>Anto</t>
  </si>
  <si>
    <t>Stjepan</t>
  </si>
  <si>
    <t>Ljubo</t>
  </si>
  <si>
    <t>Shane</t>
  </si>
  <si>
    <t>Martin</t>
  </si>
  <si>
    <t>Bruce</t>
  </si>
  <si>
    <t>Jeff</t>
  </si>
  <si>
    <t>Steve</t>
  </si>
  <si>
    <t>Matija</t>
  </si>
  <si>
    <t>Joey</t>
  </si>
  <si>
    <t>Ivica</t>
  </si>
  <si>
    <t>Anticevic</t>
  </si>
  <si>
    <t>Barac</t>
  </si>
  <si>
    <t>Briski</t>
  </si>
  <si>
    <t>Frkovic</t>
  </si>
  <si>
    <t>Gavranic</t>
  </si>
  <si>
    <t>Mijolovic</t>
  </si>
  <si>
    <t>Prpic</t>
  </si>
  <si>
    <t>Suvaric</t>
  </si>
  <si>
    <t>Tadijan</t>
  </si>
  <si>
    <t>Zlatunic</t>
  </si>
  <si>
    <t>Zdravko</t>
  </si>
  <si>
    <t>Marko</t>
  </si>
  <si>
    <t>Stipe</t>
  </si>
  <si>
    <t>Mirko</t>
  </si>
  <si>
    <t>Adam</t>
  </si>
  <si>
    <t>Bob</t>
  </si>
  <si>
    <t>Drago</t>
  </si>
  <si>
    <t>Danny</t>
  </si>
  <si>
    <t xml:space="preserve">Nik </t>
  </si>
  <si>
    <t>Fr. Nikica</t>
  </si>
  <si>
    <t>DSQ</t>
  </si>
  <si>
    <t>Best 2 of 3</t>
  </si>
  <si>
    <t>105*</t>
  </si>
  <si>
    <t>86*</t>
  </si>
  <si>
    <t>89*</t>
  </si>
  <si>
    <t>Nikola</t>
  </si>
  <si>
    <t xml:space="preserve"> </t>
  </si>
  <si>
    <t>Mile</t>
  </si>
  <si>
    <t>Zvonimir</t>
  </si>
  <si>
    <t>Milic</t>
  </si>
  <si>
    <t>Fabian</t>
  </si>
  <si>
    <t xml:space="preserve">Moran </t>
  </si>
  <si>
    <t>Perkovic</t>
  </si>
  <si>
    <t xml:space="preserve">Perkovic </t>
  </si>
  <si>
    <t>Tommy</t>
  </si>
  <si>
    <t xml:space="preserve">Soldan </t>
  </si>
  <si>
    <t>Ljubinko</t>
  </si>
  <si>
    <t>Softa</t>
  </si>
  <si>
    <t>Stanislav</t>
  </si>
  <si>
    <t>Jakov</t>
  </si>
  <si>
    <t>Luka</t>
  </si>
  <si>
    <t>Guzic</t>
  </si>
  <si>
    <t>Elvis</t>
  </si>
  <si>
    <t>Kalada</t>
  </si>
  <si>
    <t>Matic</t>
  </si>
  <si>
    <t>Medjedovic</t>
  </si>
  <si>
    <t>Boro</t>
  </si>
  <si>
    <t xml:space="preserve">Saric </t>
  </si>
  <si>
    <t>J</t>
  </si>
  <si>
    <t xml:space="preserve">Nik  </t>
  </si>
  <si>
    <t>Nik</t>
  </si>
  <si>
    <t xml:space="preserve">Tweed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</si>
</sst>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2">
    <font>
      <sz val="10"/>
      <name val="Arial"/>
      <family val="0"/>
    </font>
    <font>
      <sz val="8"/>
      <name val="Arial"/>
      <family val="0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1" fontId="3" fillId="0" borderId="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Fill="1" applyBorder="1" applyAlignment="1">
      <alignment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3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0" fillId="0" borderId="4" xfId="0" applyFont="1" applyBorder="1" applyAlignment="1">
      <alignment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2" borderId="0" xfId="0" applyNumberFormat="1" applyFill="1" applyAlignment="1">
      <alignment/>
    </xf>
    <xf numFmtId="49" fontId="0" fillId="2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9" fontId="0" fillId="2" borderId="0" xfId="0" applyNumberFormat="1" applyFill="1" applyAlignment="1">
      <alignment horizontal="left"/>
    </xf>
    <xf numFmtId="0" fontId="0" fillId="3" borderId="0" xfId="0" applyFill="1" applyBorder="1" applyAlignment="1">
      <alignment/>
    </xf>
    <xf numFmtId="2" fontId="0" fillId="3" borderId="0" xfId="0" applyNumberFormat="1" applyFill="1" applyBorder="1" applyAlignment="1">
      <alignment/>
    </xf>
    <xf numFmtId="2" fontId="0" fillId="3" borderId="0" xfId="0" applyNumberFormat="1" applyFill="1" applyAlignment="1">
      <alignment/>
    </xf>
    <xf numFmtId="49" fontId="0" fillId="3" borderId="0" xfId="0" applyNumberFormat="1" applyFill="1" applyAlignment="1">
      <alignment/>
    </xf>
    <xf numFmtId="0" fontId="0" fillId="4" borderId="0" xfId="0" applyFill="1" applyBorder="1" applyAlignment="1">
      <alignment/>
    </xf>
    <xf numFmtId="2" fontId="0" fillId="4" borderId="0" xfId="0" applyNumberFormat="1" applyFill="1" applyBorder="1" applyAlignment="1">
      <alignment/>
    </xf>
    <xf numFmtId="2" fontId="0" fillId="4" borderId="0" xfId="0" applyNumberFormat="1" applyFill="1" applyAlignment="1">
      <alignment/>
    </xf>
    <xf numFmtId="49" fontId="0" fillId="4" borderId="0" xfId="0" applyNumberFormat="1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10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11" fillId="0" borderId="1" xfId="0" applyFont="1" applyBorder="1" applyAlignment="1">
      <alignment/>
    </xf>
    <xf numFmtId="0" fontId="11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Fon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I7" sqref="I7"/>
    </sheetView>
  </sheetViews>
  <sheetFormatPr defaultColWidth="9.140625" defaultRowHeight="12.75"/>
  <cols>
    <col min="1" max="1" width="10.28125" style="0" customWidth="1"/>
    <col min="2" max="2" width="10.7109375" style="0" customWidth="1"/>
    <col min="3" max="3" width="6.57421875" style="0" customWidth="1"/>
    <col min="5" max="5" width="12.57421875" style="0" customWidth="1"/>
    <col min="7" max="7" width="10.140625" style="0" customWidth="1"/>
  </cols>
  <sheetData>
    <row r="1" ht="12.75">
      <c r="A1" s="59" t="s">
        <v>331</v>
      </c>
    </row>
    <row r="2" ht="13.5" thickBot="1"/>
    <row r="3" spans="1:7" ht="13.5" thickBot="1">
      <c r="A3" s="78" t="s">
        <v>336</v>
      </c>
      <c r="B3" s="78" t="s">
        <v>335</v>
      </c>
      <c r="C3" s="78" t="s">
        <v>2</v>
      </c>
      <c r="D3" s="78" t="s">
        <v>42</v>
      </c>
      <c r="E3" s="78" t="s">
        <v>43</v>
      </c>
      <c r="F3" s="78" t="s">
        <v>444</v>
      </c>
      <c r="G3" s="78" t="s">
        <v>414</v>
      </c>
    </row>
    <row r="4" spans="1:7" ht="12.75">
      <c r="A4" s="79" t="s">
        <v>341</v>
      </c>
      <c r="B4" s="80" t="s">
        <v>418</v>
      </c>
      <c r="C4" s="80" t="s">
        <v>9</v>
      </c>
      <c r="D4" s="80">
        <v>107</v>
      </c>
      <c r="E4" s="80">
        <v>95</v>
      </c>
      <c r="F4" s="80" t="s">
        <v>419</v>
      </c>
      <c r="G4" s="81">
        <f>SUM(D4:F4)</f>
        <v>202</v>
      </c>
    </row>
    <row r="5" spans="1:7" ht="12.75">
      <c r="A5" s="82" t="s">
        <v>369</v>
      </c>
      <c r="B5" s="76" t="s">
        <v>389</v>
      </c>
      <c r="C5" s="76" t="s">
        <v>9</v>
      </c>
      <c r="D5" s="76">
        <v>111</v>
      </c>
      <c r="E5" s="76" t="s">
        <v>419</v>
      </c>
      <c r="F5" s="76" t="s">
        <v>419</v>
      </c>
      <c r="G5" s="83">
        <f>SUM(D5:F5)</f>
        <v>111</v>
      </c>
    </row>
    <row r="6" spans="1:7" ht="12.75">
      <c r="A6" s="82" t="s">
        <v>345</v>
      </c>
      <c r="B6" s="76" t="s">
        <v>344</v>
      </c>
      <c r="C6" s="76" t="s">
        <v>9</v>
      </c>
      <c r="D6" s="76">
        <v>81</v>
      </c>
      <c r="E6" s="76">
        <v>81</v>
      </c>
      <c r="F6" s="76" t="s">
        <v>419</v>
      </c>
      <c r="G6" s="83">
        <f aca="true" t="shared" si="0" ref="G6:G50">SUM(D6:F6)</f>
        <v>162</v>
      </c>
    </row>
    <row r="7" spans="1:7" ht="12.75">
      <c r="A7" s="82" t="s">
        <v>347</v>
      </c>
      <c r="B7" s="76" t="s">
        <v>346</v>
      </c>
      <c r="C7" s="76" t="s">
        <v>9</v>
      </c>
      <c r="D7" s="76">
        <v>96</v>
      </c>
      <c r="E7" s="76">
        <v>108</v>
      </c>
      <c r="F7" s="76" t="s">
        <v>419</v>
      </c>
      <c r="G7" s="83">
        <f t="shared" si="0"/>
        <v>204</v>
      </c>
    </row>
    <row r="8" spans="1:7" ht="12.75">
      <c r="A8" s="82" t="s">
        <v>349</v>
      </c>
      <c r="B8" s="76" t="s">
        <v>420</v>
      </c>
      <c r="C8" s="76" t="s">
        <v>9</v>
      </c>
      <c r="D8" s="76">
        <v>94</v>
      </c>
      <c r="E8" s="76">
        <v>86</v>
      </c>
      <c r="F8" s="76" t="s">
        <v>419</v>
      </c>
      <c r="G8" s="83">
        <f t="shared" si="0"/>
        <v>180</v>
      </c>
    </row>
    <row r="9" spans="1:7" ht="12.75">
      <c r="A9" s="82" t="s">
        <v>349</v>
      </c>
      <c r="B9" s="76" t="s">
        <v>421</v>
      </c>
      <c r="C9" s="76" t="s">
        <v>9</v>
      </c>
      <c r="D9" s="76">
        <v>103</v>
      </c>
      <c r="E9" s="76">
        <v>96</v>
      </c>
      <c r="F9" s="76" t="s">
        <v>419</v>
      </c>
      <c r="G9" s="83">
        <f t="shared" si="0"/>
        <v>199</v>
      </c>
    </row>
    <row r="10" spans="1:7" ht="12.75">
      <c r="A10" s="82" t="s">
        <v>353</v>
      </c>
      <c r="B10" s="76" t="s">
        <v>350</v>
      </c>
      <c r="C10" s="76" t="s">
        <v>9</v>
      </c>
      <c r="D10" s="76">
        <v>83</v>
      </c>
      <c r="E10" s="76">
        <v>82</v>
      </c>
      <c r="F10" s="76" t="s">
        <v>419</v>
      </c>
      <c r="G10" s="83">
        <f t="shared" si="0"/>
        <v>165</v>
      </c>
    </row>
    <row r="11" spans="1:7" ht="12.75">
      <c r="A11" s="82" t="s">
        <v>352</v>
      </c>
      <c r="B11" s="76" t="s">
        <v>351</v>
      </c>
      <c r="C11" s="76" t="s">
        <v>9</v>
      </c>
      <c r="D11" s="76">
        <v>107</v>
      </c>
      <c r="E11" s="76">
        <v>104</v>
      </c>
      <c r="F11" s="76" t="s">
        <v>419</v>
      </c>
      <c r="G11" s="83">
        <f t="shared" si="0"/>
        <v>211</v>
      </c>
    </row>
    <row r="12" spans="1:7" ht="12.75">
      <c r="A12" s="82" t="s">
        <v>354</v>
      </c>
      <c r="B12" s="76" t="s">
        <v>360</v>
      </c>
      <c r="C12" s="76" t="s">
        <v>9</v>
      </c>
      <c r="D12" s="76">
        <v>94</v>
      </c>
      <c r="E12" s="76">
        <v>94</v>
      </c>
      <c r="F12" s="76" t="s">
        <v>419</v>
      </c>
      <c r="G12" s="83">
        <f t="shared" si="0"/>
        <v>188</v>
      </c>
    </row>
    <row r="13" spans="1:7" ht="12.75">
      <c r="A13" s="82" t="s">
        <v>422</v>
      </c>
      <c r="B13" s="76" t="s">
        <v>423</v>
      </c>
      <c r="C13" s="76" t="s">
        <v>9</v>
      </c>
      <c r="D13" s="76" t="s">
        <v>419</v>
      </c>
      <c r="E13" s="76">
        <v>102</v>
      </c>
      <c r="F13" s="76" t="s">
        <v>419</v>
      </c>
      <c r="G13" s="83">
        <f t="shared" si="0"/>
        <v>102</v>
      </c>
    </row>
    <row r="14" spans="1:7" ht="12.75">
      <c r="A14" s="82" t="s">
        <v>424</v>
      </c>
      <c r="B14" s="76" t="s">
        <v>342</v>
      </c>
      <c r="C14" s="76" t="s">
        <v>9</v>
      </c>
      <c r="D14" s="88" t="s">
        <v>419</v>
      </c>
      <c r="E14" s="77">
        <v>101</v>
      </c>
      <c r="F14" s="76" t="s">
        <v>419</v>
      </c>
      <c r="G14" s="83">
        <f t="shared" si="0"/>
        <v>101</v>
      </c>
    </row>
    <row r="15" spans="1:7" ht="12.75">
      <c r="A15" s="82" t="s">
        <v>355</v>
      </c>
      <c r="B15" s="76" t="s">
        <v>361</v>
      </c>
      <c r="C15" s="76" t="s">
        <v>9</v>
      </c>
      <c r="D15" s="76" t="s">
        <v>419</v>
      </c>
      <c r="E15" s="76" t="s">
        <v>419</v>
      </c>
      <c r="F15" s="76" t="s">
        <v>419</v>
      </c>
      <c r="G15" s="83">
        <f t="shared" si="0"/>
        <v>0</v>
      </c>
    </row>
    <row r="16" spans="1:7" ht="12.75">
      <c r="A16" s="82" t="s">
        <v>425</v>
      </c>
      <c r="B16" s="76" t="s">
        <v>362</v>
      </c>
      <c r="C16" s="76" t="s">
        <v>9</v>
      </c>
      <c r="D16" s="95" t="s">
        <v>419</v>
      </c>
      <c r="E16" s="76" t="s">
        <v>419</v>
      </c>
      <c r="F16" s="76"/>
      <c r="G16" s="83">
        <f t="shared" si="0"/>
        <v>0</v>
      </c>
    </row>
    <row r="17" spans="1:7" ht="12.75">
      <c r="A17" s="82" t="s">
        <v>426</v>
      </c>
      <c r="B17" s="76" t="s">
        <v>427</v>
      </c>
      <c r="C17" s="76" t="s">
        <v>9</v>
      </c>
      <c r="D17" s="95">
        <v>92</v>
      </c>
      <c r="E17" s="76">
        <v>82</v>
      </c>
      <c r="F17" s="88" t="s">
        <v>419</v>
      </c>
      <c r="G17" s="83">
        <f t="shared" si="0"/>
        <v>174</v>
      </c>
    </row>
    <row r="18" spans="1:7" ht="12.75">
      <c r="A18" s="90" t="s">
        <v>356</v>
      </c>
      <c r="B18" s="91" t="s">
        <v>362</v>
      </c>
      <c r="C18" s="91" t="s">
        <v>9</v>
      </c>
      <c r="D18" s="94">
        <v>100</v>
      </c>
      <c r="E18" s="91">
        <v>90</v>
      </c>
      <c r="F18" s="92"/>
      <c r="G18" s="93">
        <f>SUM(D18:F18)</f>
        <v>190</v>
      </c>
    </row>
    <row r="19" spans="1:7" ht="12.75">
      <c r="A19" s="90" t="s">
        <v>357</v>
      </c>
      <c r="B19" s="91" t="s">
        <v>363</v>
      </c>
      <c r="C19" s="91" t="s">
        <v>9</v>
      </c>
      <c r="D19" s="94"/>
      <c r="E19" s="91">
        <v>99</v>
      </c>
      <c r="F19" s="92"/>
      <c r="G19" s="93">
        <f>SUM(D19:F19)</f>
        <v>99</v>
      </c>
    </row>
    <row r="20" spans="1:7" ht="12.75">
      <c r="A20" s="90" t="s">
        <v>428</v>
      </c>
      <c r="B20" s="91" t="s">
        <v>364</v>
      </c>
      <c r="C20" s="91" t="s">
        <v>9</v>
      </c>
      <c r="D20" s="94">
        <v>86</v>
      </c>
      <c r="E20" s="91">
        <v>90</v>
      </c>
      <c r="F20" s="92"/>
      <c r="G20" s="93">
        <f>SUM(D20:F20)</f>
        <v>176</v>
      </c>
    </row>
    <row r="21" spans="1:7" ht="12.75">
      <c r="A21" s="90" t="s">
        <v>378</v>
      </c>
      <c r="B21" s="91" t="s">
        <v>391</v>
      </c>
      <c r="C21" s="91" t="s">
        <v>9</v>
      </c>
      <c r="D21" s="94">
        <v>102</v>
      </c>
      <c r="E21" s="91">
        <v>109</v>
      </c>
      <c r="F21" s="92"/>
      <c r="G21" s="93">
        <f>SUM(D21:F21)</f>
        <v>211</v>
      </c>
    </row>
    <row r="22" spans="1:7" ht="15" customHeight="1" thickBot="1">
      <c r="A22" s="84" t="s">
        <v>359</v>
      </c>
      <c r="B22" s="85" t="s">
        <v>365</v>
      </c>
      <c r="C22" s="85" t="s">
        <v>9</v>
      </c>
      <c r="D22" s="89" t="s">
        <v>419</v>
      </c>
      <c r="E22" s="89">
        <v>78</v>
      </c>
      <c r="F22" s="89" t="s">
        <v>419</v>
      </c>
      <c r="G22" s="86">
        <f t="shared" si="0"/>
        <v>78</v>
      </c>
    </row>
    <row r="23" spans="1:7" ht="12.75">
      <c r="A23" s="79" t="s">
        <v>366</v>
      </c>
      <c r="B23" s="80" t="s">
        <v>379</v>
      </c>
      <c r="C23" s="80" t="s">
        <v>4</v>
      </c>
      <c r="D23" s="80">
        <v>106</v>
      </c>
      <c r="E23" s="80">
        <v>106</v>
      </c>
      <c r="F23" s="80" t="s">
        <v>419</v>
      </c>
      <c r="G23" s="81">
        <f t="shared" si="0"/>
        <v>212</v>
      </c>
    </row>
    <row r="24" spans="1:7" ht="12.75">
      <c r="A24" s="82" t="s">
        <v>337</v>
      </c>
      <c r="B24" s="76" t="s">
        <v>334</v>
      </c>
      <c r="C24" s="76" t="s">
        <v>4</v>
      </c>
      <c r="D24" s="76">
        <v>96</v>
      </c>
      <c r="E24" s="77">
        <v>101</v>
      </c>
      <c r="F24" s="76" t="s">
        <v>419</v>
      </c>
      <c r="G24" s="83">
        <f t="shared" si="0"/>
        <v>197</v>
      </c>
    </row>
    <row r="25" spans="1:7" ht="12.75">
      <c r="A25" s="82" t="s">
        <v>338</v>
      </c>
      <c r="B25" s="76" t="s">
        <v>380</v>
      </c>
      <c r="C25" s="76" t="s">
        <v>4</v>
      </c>
      <c r="D25" s="76">
        <v>105</v>
      </c>
      <c r="E25" s="76">
        <v>98</v>
      </c>
      <c r="F25" s="76"/>
      <c r="G25" s="83">
        <f t="shared" si="0"/>
        <v>203</v>
      </c>
    </row>
    <row r="26" spans="1:7" ht="12.75">
      <c r="A26" s="82" t="s">
        <v>367</v>
      </c>
      <c r="B26" s="76" t="s">
        <v>381</v>
      </c>
      <c r="C26" s="76" t="s">
        <v>4</v>
      </c>
      <c r="D26" s="76">
        <v>107</v>
      </c>
      <c r="E26" s="77">
        <v>105</v>
      </c>
      <c r="F26" s="76" t="s">
        <v>419</v>
      </c>
      <c r="G26" s="83">
        <f t="shared" si="0"/>
        <v>212</v>
      </c>
    </row>
    <row r="27" spans="1:7" ht="12.75">
      <c r="A27" s="82" t="s">
        <v>368</v>
      </c>
      <c r="B27" s="76" t="s">
        <v>382</v>
      </c>
      <c r="C27" s="76" t="s">
        <v>4</v>
      </c>
      <c r="D27" s="76">
        <v>103</v>
      </c>
      <c r="E27" s="77" t="s">
        <v>419</v>
      </c>
      <c r="F27" s="76" t="s">
        <v>419</v>
      </c>
      <c r="G27" s="83">
        <f t="shared" si="0"/>
        <v>103</v>
      </c>
    </row>
    <row r="28" spans="1:7" ht="12.75">
      <c r="A28" s="82" t="s">
        <v>345</v>
      </c>
      <c r="B28" s="76" t="s">
        <v>429</v>
      </c>
      <c r="C28" s="76" t="s">
        <v>4</v>
      </c>
      <c r="D28" s="76">
        <v>100</v>
      </c>
      <c r="E28" s="76">
        <v>103</v>
      </c>
      <c r="F28" s="76" t="s">
        <v>419</v>
      </c>
      <c r="G28" s="83">
        <f t="shared" si="0"/>
        <v>203</v>
      </c>
    </row>
    <row r="29" spans="1:7" ht="12.75">
      <c r="A29" s="82" t="s">
        <v>370</v>
      </c>
      <c r="B29" s="76" t="s">
        <v>385</v>
      </c>
      <c r="C29" s="76" t="s">
        <v>4</v>
      </c>
      <c r="D29" s="76" t="s">
        <v>419</v>
      </c>
      <c r="E29" s="76" t="s">
        <v>419</v>
      </c>
      <c r="F29" s="76"/>
      <c r="G29" s="83">
        <f t="shared" si="0"/>
        <v>0</v>
      </c>
    </row>
    <row r="30" spans="1:7" ht="12.75">
      <c r="A30" s="82" t="s">
        <v>372</v>
      </c>
      <c r="B30" s="76" t="s">
        <v>362</v>
      </c>
      <c r="C30" s="76" t="s">
        <v>4</v>
      </c>
      <c r="D30" s="76">
        <v>105</v>
      </c>
      <c r="E30" s="76">
        <v>101</v>
      </c>
      <c r="F30" s="76"/>
      <c r="G30" s="83">
        <f t="shared" si="0"/>
        <v>206</v>
      </c>
    </row>
    <row r="31" spans="1:7" ht="12.75">
      <c r="A31" s="82" t="s">
        <v>373</v>
      </c>
      <c r="B31" s="76" t="s">
        <v>387</v>
      </c>
      <c r="C31" s="76" t="s">
        <v>4</v>
      </c>
      <c r="D31" s="88" t="s">
        <v>419</v>
      </c>
      <c r="E31" s="76" t="s">
        <v>419</v>
      </c>
      <c r="F31" s="88" t="s">
        <v>419</v>
      </c>
      <c r="G31" s="83">
        <f t="shared" si="0"/>
        <v>0</v>
      </c>
    </row>
    <row r="32" spans="1:7" ht="12.75">
      <c r="A32" s="82" t="s">
        <v>375</v>
      </c>
      <c r="B32" s="76" t="s">
        <v>389</v>
      </c>
      <c r="C32" s="76" t="s">
        <v>4</v>
      </c>
      <c r="D32" s="95">
        <v>110</v>
      </c>
      <c r="E32" s="76">
        <v>103</v>
      </c>
      <c r="F32" s="88" t="s">
        <v>419</v>
      </c>
      <c r="G32" s="83">
        <f t="shared" si="0"/>
        <v>213</v>
      </c>
    </row>
    <row r="33" spans="1:7" ht="12.75">
      <c r="A33" s="82" t="s">
        <v>376</v>
      </c>
      <c r="B33" s="76" t="s">
        <v>390</v>
      </c>
      <c r="C33" s="76" t="s">
        <v>4</v>
      </c>
      <c r="D33" s="88" t="s">
        <v>419</v>
      </c>
      <c r="E33" s="88" t="s">
        <v>419</v>
      </c>
      <c r="F33" s="88" t="s">
        <v>419</v>
      </c>
      <c r="G33" s="83">
        <f t="shared" si="0"/>
        <v>0</v>
      </c>
    </row>
    <row r="34" spans="1:7" ht="12.75">
      <c r="A34" s="82" t="s">
        <v>430</v>
      </c>
      <c r="B34" s="76" t="s">
        <v>431</v>
      </c>
      <c r="C34" s="76" t="s">
        <v>4</v>
      </c>
      <c r="D34" s="88" t="s">
        <v>419</v>
      </c>
      <c r="E34" s="88" t="s">
        <v>419</v>
      </c>
      <c r="F34" s="88" t="s">
        <v>419</v>
      </c>
      <c r="G34" s="83">
        <f t="shared" si="0"/>
        <v>0</v>
      </c>
    </row>
    <row r="35" spans="1:7" ht="12.75">
      <c r="A35" s="82" t="s">
        <v>428</v>
      </c>
      <c r="B35" s="76" t="s">
        <v>432</v>
      </c>
      <c r="C35" s="76" t="s">
        <v>4</v>
      </c>
      <c r="D35" s="88" t="s">
        <v>419</v>
      </c>
      <c r="E35" s="88">
        <v>103</v>
      </c>
      <c r="F35" s="88" t="s">
        <v>419</v>
      </c>
      <c r="G35" s="83">
        <f t="shared" si="0"/>
        <v>103</v>
      </c>
    </row>
    <row r="36" spans="1:7" ht="12.75">
      <c r="A36" s="82" t="s">
        <v>400</v>
      </c>
      <c r="B36" s="76" t="s">
        <v>346</v>
      </c>
      <c r="C36" s="76" t="s">
        <v>4</v>
      </c>
      <c r="D36" s="88" t="s">
        <v>419</v>
      </c>
      <c r="E36" s="88" t="s">
        <v>419</v>
      </c>
      <c r="F36" s="76" t="s">
        <v>419</v>
      </c>
      <c r="G36" s="83">
        <f t="shared" si="0"/>
        <v>0</v>
      </c>
    </row>
    <row r="37" spans="1:7" ht="13.5" thickBot="1">
      <c r="A37" s="84" t="s">
        <v>377</v>
      </c>
      <c r="B37" s="85" t="s">
        <v>392</v>
      </c>
      <c r="C37" s="85" t="s">
        <v>4</v>
      </c>
      <c r="D37" s="89" t="s">
        <v>419</v>
      </c>
      <c r="E37" s="89" t="s">
        <v>419</v>
      </c>
      <c r="F37" s="85" t="s">
        <v>419</v>
      </c>
      <c r="G37" s="86">
        <f t="shared" si="0"/>
        <v>0</v>
      </c>
    </row>
    <row r="38" spans="1:7" ht="12.75">
      <c r="A38" s="79" t="s">
        <v>393</v>
      </c>
      <c r="B38" s="80" t="s">
        <v>433</v>
      </c>
      <c r="C38" s="80" t="s">
        <v>5</v>
      </c>
      <c r="D38" s="80" t="s">
        <v>419</v>
      </c>
      <c r="E38" s="87" t="s">
        <v>419</v>
      </c>
      <c r="F38" s="80" t="s">
        <v>419</v>
      </c>
      <c r="G38" s="81">
        <f t="shared" si="0"/>
        <v>0</v>
      </c>
    </row>
    <row r="39" spans="1:7" ht="12.75">
      <c r="A39" s="82" t="s">
        <v>393</v>
      </c>
      <c r="B39" s="76" t="s">
        <v>404</v>
      </c>
      <c r="C39" s="76" t="s">
        <v>5</v>
      </c>
      <c r="D39" s="95" t="s">
        <v>419</v>
      </c>
      <c r="E39" s="76" t="s">
        <v>419</v>
      </c>
      <c r="F39" s="76" t="s">
        <v>419</v>
      </c>
      <c r="G39" s="83">
        <f t="shared" si="0"/>
        <v>0</v>
      </c>
    </row>
    <row r="40" spans="1:7" ht="12.75">
      <c r="A40" s="82" t="s">
        <v>393</v>
      </c>
      <c r="B40" s="76" t="s">
        <v>403</v>
      </c>
      <c r="C40" s="76" t="s">
        <v>5</v>
      </c>
      <c r="D40" s="95">
        <v>130</v>
      </c>
      <c r="E40" s="76" t="s">
        <v>419</v>
      </c>
      <c r="F40" s="76" t="s">
        <v>419</v>
      </c>
      <c r="G40" s="83">
        <f t="shared" si="0"/>
        <v>130</v>
      </c>
    </row>
    <row r="41" spans="1:7" ht="12.75">
      <c r="A41" s="82" t="s">
        <v>395</v>
      </c>
      <c r="B41" s="76" t="s">
        <v>406</v>
      </c>
      <c r="C41" s="76" t="s">
        <v>5</v>
      </c>
      <c r="D41" s="95">
        <v>116</v>
      </c>
      <c r="E41" s="76" t="s">
        <v>419</v>
      </c>
      <c r="F41" s="76" t="s">
        <v>419</v>
      </c>
      <c r="G41" s="83">
        <f t="shared" si="0"/>
        <v>116</v>
      </c>
    </row>
    <row r="42" spans="1:7" ht="12.75">
      <c r="A42" s="82" t="s">
        <v>397</v>
      </c>
      <c r="B42" s="76" t="s">
        <v>365</v>
      </c>
      <c r="C42" s="76" t="s">
        <v>5</v>
      </c>
      <c r="D42" s="95">
        <v>111</v>
      </c>
      <c r="E42" s="77">
        <v>105</v>
      </c>
      <c r="F42" s="88" t="s">
        <v>419</v>
      </c>
      <c r="G42" s="83">
        <f t="shared" si="0"/>
        <v>216</v>
      </c>
    </row>
    <row r="43" spans="1:7" ht="12.75">
      <c r="A43" s="82" t="s">
        <v>434</v>
      </c>
      <c r="B43" s="76" t="s">
        <v>435</v>
      </c>
      <c r="C43" s="76" t="s">
        <v>5</v>
      </c>
      <c r="D43" s="95" t="s">
        <v>419</v>
      </c>
      <c r="E43" s="88" t="s">
        <v>419</v>
      </c>
      <c r="F43" s="88" t="s">
        <v>419</v>
      </c>
      <c r="G43" s="83">
        <f t="shared" si="0"/>
        <v>0</v>
      </c>
    </row>
    <row r="44" spans="1:7" ht="12.75">
      <c r="A44" s="82" t="s">
        <v>436</v>
      </c>
      <c r="B44" s="76" t="s">
        <v>404</v>
      </c>
      <c r="C44" s="76" t="s">
        <v>5</v>
      </c>
      <c r="D44" s="95" t="s">
        <v>419</v>
      </c>
      <c r="E44" s="76" t="s">
        <v>419</v>
      </c>
      <c r="F44" s="88" t="s">
        <v>419</v>
      </c>
      <c r="G44" s="83">
        <f t="shared" si="0"/>
        <v>0</v>
      </c>
    </row>
    <row r="45" spans="1:7" ht="12.75">
      <c r="A45" s="82" t="s">
        <v>437</v>
      </c>
      <c r="B45" s="76" t="s">
        <v>346</v>
      </c>
      <c r="C45" s="76" t="s">
        <v>5</v>
      </c>
      <c r="D45" s="95" t="s">
        <v>419</v>
      </c>
      <c r="E45" s="88" t="s">
        <v>419</v>
      </c>
      <c r="F45" s="88" t="s">
        <v>419</v>
      </c>
      <c r="G45" s="83">
        <f t="shared" si="0"/>
        <v>0</v>
      </c>
    </row>
    <row r="46" spans="1:7" ht="12.75">
      <c r="A46" s="82" t="s">
        <v>438</v>
      </c>
      <c r="B46" s="76" t="s">
        <v>439</v>
      </c>
      <c r="C46" s="76" t="s">
        <v>5</v>
      </c>
      <c r="D46" s="95">
        <v>129</v>
      </c>
      <c r="E46" s="88" t="s">
        <v>419</v>
      </c>
      <c r="F46" s="88" t="s">
        <v>419</v>
      </c>
      <c r="G46" s="83">
        <f t="shared" si="0"/>
        <v>129</v>
      </c>
    </row>
    <row r="47" spans="1:7" ht="12.75">
      <c r="A47" s="82" t="s">
        <v>399</v>
      </c>
      <c r="B47" s="76" t="s">
        <v>409</v>
      </c>
      <c r="C47" s="76" t="s">
        <v>5</v>
      </c>
      <c r="D47" s="95">
        <v>111</v>
      </c>
      <c r="E47" s="76">
        <v>99</v>
      </c>
      <c r="F47" s="88" t="s">
        <v>419</v>
      </c>
      <c r="G47" s="83">
        <f t="shared" si="0"/>
        <v>210</v>
      </c>
    </row>
    <row r="48" spans="1:7" ht="12.75">
      <c r="A48" s="82" t="s">
        <v>440</v>
      </c>
      <c r="B48" s="76" t="s">
        <v>441</v>
      </c>
      <c r="C48" s="76" t="s">
        <v>5</v>
      </c>
      <c r="D48" s="95" t="s">
        <v>419</v>
      </c>
      <c r="E48" s="88" t="s">
        <v>419</v>
      </c>
      <c r="F48" s="88" t="s">
        <v>419</v>
      </c>
      <c r="G48" s="83">
        <f t="shared" si="0"/>
        <v>0</v>
      </c>
    </row>
    <row r="49" spans="1:7" ht="12.75">
      <c r="A49" s="82" t="s">
        <v>376</v>
      </c>
      <c r="B49" s="76" t="s">
        <v>442</v>
      </c>
      <c r="C49" s="76" t="s">
        <v>5</v>
      </c>
      <c r="D49" s="95" t="s">
        <v>419</v>
      </c>
      <c r="E49" s="88" t="s">
        <v>419</v>
      </c>
      <c r="F49" s="88" t="s">
        <v>419</v>
      </c>
      <c r="G49" s="83">
        <f t="shared" si="0"/>
        <v>0</v>
      </c>
    </row>
    <row r="50" spans="1:7" ht="13.5" thickBot="1">
      <c r="A50" s="84" t="s">
        <v>428</v>
      </c>
      <c r="B50" s="85" t="s">
        <v>443</v>
      </c>
      <c r="C50" s="85" t="s">
        <v>5</v>
      </c>
      <c r="D50" s="89" t="s">
        <v>419</v>
      </c>
      <c r="E50" s="89" t="s">
        <v>419</v>
      </c>
      <c r="F50" s="89" t="s">
        <v>419</v>
      </c>
      <c r="G50" s="86">
        <f t="shared" si="0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J36" sqref="J36"/>
    </sheetView>
  </sheetViews>
  <sheetFormatPr defaultColWidth="9.140625" defaultRowHeight="12.75"/>
  <cols>
    <col min="1" max="1" width="10.28125" style="0" customWidth="1"/>
    <col min="2" max="2" width="10.00390625" style="0" bestFit="1" customWidth="1"/>
    <col min="3" max="3" width="6.57421875" style="0" customWidth="1"/>
    <col min="5" max="5" width="12.57421875" style="0" customWidth="1"/>
    <col min="7" max="7" width="10.140625" style="0" customWidth="1"/>
  </cols>
  <sheetData>
    <row r="1" ht="12.75">
      <c r="A1" s="59" t="s">
        <v>331</v>
      </c>
    </row>
    <row r="2" ht="13.5" thickBot="1"/>
    <row r="3" spans="1:7" ht="13.5" thickBot="1">
      <c r="A3" s="78" t="s">
        <v>335</v>
      </c>
      <c r="B3" s="78" t="s">
        <v>336</v>
      </c>
      <c r="C3" s="78" t="s">
        <v>2</v>
      </c>
      <c r="D3" s="78" t="s">
        <v>332</v>
      </c>
      <c r="E3" s="78" t="s">
        <v>333</v>
      </c>
      <c r="F3" s="78" t="s">
        <v>315</v>
      </c>
      <c r="G3" s="78" t="s">
        <v>414</v>
      </c>
    </row>
    <row r="4" spans="1:7" ht="12.75">
      <c r="A4" s="79" t="s">
        <v>365</v>
      </c>
      <c r="B4" s="80" t="s">
        <v>359</v>
      </c>
      <c r="C4" s="80" t="s">
        <v>9</v>
      </c>
      <c r="D4" s="80">
        <v>76</v>
      </c>
      <c r="E4" s="80">
        <v>87</v>
      </c>
      <c r="F4" s="80"/>
      <c r="G4" s="81">
        <f aca="true" t="shared" si="0" ref="G4:G46">SUM(D4:F4)</f>
        <v>163</v>
      </c>
    </row>
    <row r="5" spans="1:7" ht="12.75">
      <c r="A5" s="82" t="s">
        <v>364</v>
      </c>
      <c r="B5" s="76" t="s">
        <v>358</v>
      </c>
      <c r="C5" s="76" t="s">
        <v>9</v>
      </c>
      <c r="D5" s="76">
        <v>84</v>
      </c>
      <c r="E5" s="76" t="s">
        <v>416</v>
      </c>
      <c r="F5" s="76">
        <v>85</v>
      </c>
      <c r="G5" s="83">
        <f t="shared" si="0"/>
        <v>169</v>
      </c>
    </row>
    <row r="6" spans="1:7" ht="12.75">
      <c r="A6" s="82" t="s">
        <v>344</v>
      </c>
      <c r="B6" s="76" t="s">
        <v>345</v>
      </c>
      <c r="C6" s="76" t="s">
        <v>9</v>
      </c>
      <c r="D6" s="76" t="s">
        <v>416</v>
      </c>
      <c r="E6" s="76">
        <v>86</v>
      </c>
      <c r="F6" s="76">
        <v>85</v>
      </c>
      <c r="G6" s="83">
        <f t="shared" si="0"/>
        <v>171</v>
      </c>
    </row>
    <row r="7" spans="1:7" ht="12.75">
      <c r="A7" s="82" t="s">
        <v>350</v>
      </c>
      <c r="B7" s="76" t="s">
        <v>353</v>
      </c>
      <c r="C7" s="76" t="s">
        <v>9</v>
      </c>
      <c r="D7" s="76">
        <v>88</v>
      </c>
      <c r="E7" s="76" t="s">
        <v>417</v>
      </c>
      <c r="F7" s="76">
        <v>83</v>
      </c>
      <c r="G7" s="83">
        <f t="shared" si="0"/>
        <v>171</v>
      </c>
    </row>
    <row r="8" spans="1:7" ht="12.75">
      <c r="A8" s="82" t="s">
        <v>360</v>
      </c>
      <c r="B8" s="76" t="s">
        <v>354</v>
      </c>
      <c r="C8" s="76" t="s">
        <v>9</v>
      </c>
      <c r="D8" s="76">
        <v>86</v>
      </c>
      <c r="E8" s="76">
        <v>86</v>
      </c>
      <c r="F8" s="76" t="s">
        <v>325</v>
      </c>
      <c r="G8" s="83">
        <f t="shared" si="0"/>
        <v>172</v>
      </c>
    </row>
    <row r="9" spans="1:7" ht="12.75">
      <c r="A9" s="82" t="s">
        <v>348</v>
      </c>
      <c r="B9" s="76" t="s">
        <v>349</v>
      </c>
      <c r="C9" s="76" t="s">
        <v>9</v>
      </c>
      <c r="D9" s="76">
        <v>88</v>
      </c>
      <c r="E9" s="76"/>
      <c r="F9" s="76">
        <v>93</v>
      </c>
      <c r="G9" s="83">
        <f t="shared" si="0"/>
        <v>181</v>
      </c>
    </row>
    <row r="10" spans="1:7" ht="12.75">
      <c r="A10" s="82" t="s">
        <v>339</v>
      </c>
      <c r="B10" s="76" t="s">
        <v>338</v>
      </c>
      <c r="C10" s="76" t="s">
        <v>9</v>
      </c>
      <c r="D10" s="76">
        <v>96</v>
      </c>
      <c r="E10" s="76" t="s">
        <v>415</v>
      </c>
      <c r="F10" s="76">
        <v>86</v>
      </c>
      <c r="G10" s="83">
        <f t="shared" si="0"/>
        <v>182</v>
      </c>
    </row>
    <row r="11" spans="1:7" ht="12.75">
      <c r="A11" s="82" t="s">
        <v>346</v>
      </c>
      <c r="B11" s="76" t="s">
        <v>347</v>
      </c>
      <c r="C11" s="76" t="s">
        <v>9</v>
      </c>
      <c r="D11" s="76">
        <v>93</v>
      </c>
      <c r="E11" s="76" t="s">
        <v>53</v>
      </c>
      <c r="F11" s="76">
        <v>94</v>
      </c>
      <c r="G11" s="83">
        <f t="shared" si="0"/>
        <v>187</v>
      </c>
    </row>
    <row r="12" spans="1:7" ht="12.75">
      <c r="A12" s="82" t="s">
        <v>340</v>
      </c>
      <c r="B12" s="76" t="s">
        <v>341</v>
      </c>
      <c r="C12" s="76" t="s">
        <v>9</v>
      </c>
      <c r="D12" s="76">
        <v>94</v>
      </c>
      <c r="E12" s="76" t="s">
        <v>415</v>
      </c>
      <c r="F12" s="76">
        <v>102</v>
      </c>
      <c r="G12" s="83">
        <f t="shared" si="0"/>
        <v>196</v>
      </c>
    </row>
    <row r="13" spans="1:7" ht="12.75">
      <c r="A13" s="82" t="s">
        <v>351</v>
      </c>
      <c r="B13" s="76" t="s">
        <v>352</v>
      </c>
      <c r="C13" s="76" t="s">
        <v>9</v>
      </c>
      <c r="D13" s="76">
        <v>99</v>
      </c>
      <c r="E13" s="76">
        <v>101</v>
      </c>
      <c r="F13" s="76" t="s">
        <v>52</v>
      </c>
      <c r="G13" s="83">
        <f t="shared" si="0"/>
        <v>200</v>
      </c>
    </row>
    <row r="14" spans="1:7" ht="12.75">
      <c r="A14" s="82" t="s">
        <v>362</v>
      </c>
      <c r="B14" s="76" t="s">
        <v>356</v>
      </c>
      <c r="C14" s="76" t="s">
        <v>9</v>
      </c>
      <c r="D14" s="88">
        <v>111</v>
      </c>
      <c r="E14" s="77" t="s">
        <v>413</v>
      </c>
      <c r="F14" s="76">
        <v>89</v>
      </c>
      <c r="G14" s="83">
        <f t="shared" si="0"/>
        <v>200</v>
      </c>
    </row>
    <row r="15" spans="1:7" ht="12.75">
      <c r="A15" s="82" t="s">
        <v>334</v>
      </c>
      <c r="B15" s="76" t="s">
        <v>337</v>
      </c>
      <c r="C15" s="76" t="s">
        <v>9</v>
      </c>
      <c r="D15" s="76">
        <v>100</v>
      </c>
      <c r="E15" s="76"/>
      <c r="F15" s="76">
        <v>105</v>
      </c>
      <c r="G15" s="83">
        <f t="shared" si="0"/>
        <v>205</v>
      </c>
    </row>
    <row r="16" spans="1:7" ht="12.75">
      <c r="A16" s="82" t="s">
        <v>363</v>
      </c>
      <c r="B16" s="76" t="s">
        <v>357</v>
      </c>
      <c r="C16" s="76" t="s">
        <v>9</v>
      </c>
      <c r="D16" s="76">
        <v>105</v>
      </c>
      <c r="E16" s="76">
        <v>103</v>
      </c>
      <c r="F16" s="76"/>
      <c r="G16" s="83">
        <f t="shared" si="0"/>
        <v>208</v>
      </c>
    </row>
    <row r="17" spans="1:7" ht="12.75">
      <c r="A17" s="82" t="s">
        <v>342</v>
      </c>
      <c r="B17" s="76" t="s">
        <v>343</v>
      </c>
      <c r="C17" s="76" t="s">
        <v>9</v>
      </c>
      <c r="D17" s="88">
        <v>111</v>
      </c>
      <c r="E17" s="76">
        <v>106</v>
      </c>
      <c r="F17" s="88">
        <v>111</v>
      </c>
      <c r="G17" s="83">
        <f t="shared" si="0"/>
        <v>328</v>
      </c>
    </row>
    <row r="18" spans="1:7" ht="13.5" thickBot="1">
      <c r="A18" s="84" t="s">
        <v>361</v>
      </c>
      <c r="B18" s="85" t="s">
        <v>355</v>
      </c>
      <c r="C18" s="85" t="s">
        <v>9</v>
      </c>
      <c r="D18" s="89">
        <v>111</v>
      </c>
      <c r="E18" s="89">
        <v>111</v>
      </c>
      <c r="F18" s="89">
        <v>111</v>
      </c>
      <c r="G18" s="86">
        <f t="shared" si="0"/>
        <v>333</v>
      </c>
    </row>
    <row r="19" spans="1:7" ht="12.75">
      <c r="A19" s="79" t="s">
        <v>379</v>
      </c>
      <c r="B19" s="80" t="s">
        <v>366</v>
      </c>
      <c r="C19" s="80" t="s">
        <v>4</v>
      </c>
      <c r="D19" s="80">
        <v>87</v>
      </c>
      <c r="E19" s="80"/>
      <c r="F19" s="80">
        <v>94</v>
      </c>
      <c r="G19" s="81">
        <f t="shared" si="0"/>
        <v>181</v>
      </c>
    </row>
    <row r="20" spans="1:7" ht="12.75">
      <c r="A20" s="82" t="s">
        <v>362</v>
      </c>
      <c r="B20" s="76" t="s">
        <v>372</v>
      </c>
      <c r="C20" s="76" t="s">
        <v>4</v>
      </c>
      <c r="D20" s="76">
        <v>92</v>
      </c>
      <c r="E20" s="77" t="s">
        <v>413</v>
      </c>
      <c r="F20" s="76">
        <v>98</v>
      </c>
      <c r="G20" s="83">
        <f t="shared" si="0"/>
        <v>190</v>
      </c>
    </row>
    <row r="21" spans="1:7" ht="12.75">
      <c r="A21" s="82" t="s">
        <v>383</v>
      </c>
      <c r="B21" s="76" t="s">
        <v>369</v>
      </c>
      <c r="C21" s="76" t="s">
        <v>4</v>
      </c>
      <c r="D21" s="76">
        <v>99</v>
      </c>
      <c r="E21" s="76">
        <v>94</v>
      </c>
      <c r="F21" s="76"/>
      <c r="G21" s="83">
        <f t="shared" si="0"/>
        <v>193</v>
      </c>
    </row>
    <row r="22" spans="1:7" ht="12.75">
      <c r="A22" s="82" t="s">
        <v>391</v>
      </c>
      <c r="B22" s="76" t="s">
        <v>378</v>
      </c>
      <c r="C22" s="76" t="s">
        <v>4</v>
      </c>
      <c r="D22" s="76">
        <v>102</v>
      </c>
      <c r="E22" s="77" t="s">
        <v>413</v>
      </c>
      <c r="F22" s="76">
        <v>98</v>
      </c>
      <c r="G22" s="83">
        <f t="shared" si="0"/>
        <v>200</v>
      </c>
    </row>
    <row r="23" spans="1:7" ht="12.75">
      <c r="A23" s="82" t="s">
        <v>384</v>
      </c>
      <c r="B23" s="76" t="s">
        <v>345</v>
      </c>
      <c r="C23" s="76" t="s">
        <v>4</v>
      </c>
      <c r="D23" s="76">
        <v>93</v>
      </c>
      <c r="E23" s="77" t="s">
        <v>413</v>
      </c>
      <c r="F23" s="76">
        <v>108</v>
      </c>
      <c r="G23" s="83">
        <f t="shared" si="0"/>
        <v>201</v>
      </c>
    </row>
    <row r="24" spans="1:7" ht="12.75">
      <c r="A24" s="82" t="s">
        <v>392</v>
      </c>
      <c r="B24" s="76" t="s">
        <v>377</v>
      </c>
      <c r="C24" s="76" t="s">
        <v>4</v>
      </c>
      <c r="D24" s="76"/>
      <c r="E24" s="76">
        <v>100</v>
      </c>
      <c r="F24" s="76">
        <v>110</v>
      </c>
      <c r="G24" s="83">
        <f t="shared" si="0"/>
        <v>210</v>
      </c>
    </row>
    <row r="25" spans="1:7" ht="12.75">
      <c r="A25" s="82" t="s">
        <v>380</v>
      </c>
      <c r="B25" s="76" t="s">
        <v>338</v>
      </c>
      <c r="C25" s="76" t="s">
        <v>4</v>
      </c>
      <c r="D25" s="76">
        <v>107</v>
      </c>
      <c r="E25" s="76">
        <v>104</v>
      </c>
      <c r="F25" s="76"/>
      <c r="G25" s="83">
        <f t="shared" si="0"/>
        <v>211</v>
      </c>
    </row>
    <row r="26" spans="1:7" ht="12.75">
      <c r="A26" s="82" t="s">
        <v>381</v>
      </c>
      <c r="B26" s="76" t="s">
        <v>367</v>
      </c>
      <c r="C26" s="76" t="s">
        <v>4</v>
      </c>
      <c r="D26" s="76">
        <v>100</v>
      </c>
      <c r="E26" s="76">
        <v>116</v>
      </c>
      <c r="F26" s="76"/>
      <c r="G26" s="83">
        <f t="shared" si="0"/>
        <v>216</v>
      </c>
    </row>
    <row r="27" spans="1:7" ht="12.75">
      <c r="A27" s="82" t="s">
        <v>382</v>
      </c>
      <c r="B27" s="76" t="s">
        <v>368</v>
      </c>
      <c r="C27" s="76" t="s">
        <v>4</v>
      </c>
      <c r="D27" s="88">
        <v>111</v>
      </c>
      <c r="E27" s="76">
        <v>102</v>
      </c>
      <c r="F27" s="88">
        <v>111</v>
      </c>
      <c r="G27" s="83">
        <f t="shared" si="0"/>
        <v>324</v>
      </c>
    </row>
    <row r="28" spans="1:7" ht="12.75">
      <c r="A28" s="82" t="s">
        <v>387</v>
      </c>
      <c r="B28" s="76" t="s">
        <v>373</v>
      </c>
      <c r="C28" s="76" t="s">
        <v>4</v>
      </c>
      <c r="D28" s="88">
        <v>111</v>
      </c>
      <c r="E28" s="76">
        <v>104</v>
      </c>
      <c r="F28" s="88">
        <v>111</v>
      </c>
      <c r="G28" s="83">
        <f t="shared" si="0"/>
        <v>326</v>
      </c>
    </row>
    <row r="29" spans="1:7" ht="12.75">
      <c r="A29" s="82" t="s">
        <v>388</v>
      </c>
      <c r="B29" s="76" t="s">
        <v>374</v>
      </c>
      <c r="C29" s="76" t="s">
        <v>4</v>
      </c>
      <c r="D29" s="88">
        <v>111</v>
      </c>
      <c r="E29" s="88">
        <v>111</v>
      </c>
      <c r="F29" s="88">
        <v>111</v>
      </c>
      <c r="G29" s="83">
        <f t="shared" si="0"/>
        <v>333</v>
      </c>
    </row>
    <row r="30" spans="1:7" ht="12.75">
      <c r="A30" s="82" t="s">
        <v>389</v>
      </c>
      <c r="B30" s="76" t="s">
        <v>375</v>
      </c>
      <c r="C30" s="76" t="s">
        <v>4</v>
      </c>
      <c r="D30" s="88">
        <v>111</v>
      </c>
      <c r="E30" s="88">
        <v>111</v>
      </c>
      <c r="F30" s="88">
        <v>111</v>
      </c>
      <c r="G30" s="83">
        <f t="shared" si="0"/>
        <v>333</v>
      </c>
    </row>
    <row r="31" spans="1:7" ht="12.75">
      <c r="A31" s="82" t="s">
        <v>390</v>
      </c>
      <c r="B31" s="76" t="s">
        <v>376</v>
      </c>
      <c r="C31" s="76" t="s">
        <v>4</v>
      </c>
      <c r="D31" s="88">
        <v>111</v>
      </c>
      <c r="E31" s="88">
        <v>111</v>
      </c>
      <c r="F31" s="88">
        <v>111</v>
      </c>
      <c r="G31" s="83">
        <f t="shared" si="0"/>
        <v>333</v>
      </c>
    </row>
    <row r="32" spans="1:7" ht="12.75">
      <c r="A32" s="82" t="s">
        <v>386</v>
      </c>
      <c r="B32" s="76" t="s">
        <v>371</v>
      </c>
      <c r="C32" s="76" t="s">
        <v>4</v>
      </c>
      <c r="D32" s="88">
        <v>111</v>
      </c>
      <c r="E32" s="88">
        <v>111</v>
      </c>
      <c r="F32" s="76">
        <v>114</v>
      </c>
      <c r="G32" s="83">
        <f t="shared" si="0"/>
        <v>336</v>
      </c>
    </row>
    <row r="33" spans="1:7" ht="13.5" thickBot="1">
      <c r="A33" s="84" t="s">
        <v>385</v>
      </c>
      <c r="B33" s="85" t="s">
        <v>370</v>
      </c>
      <c r="C33" s="85" t="s">
        <v>4</v>
      </c>
      <c r="D33" s="89">
        <v>111</v>
      </c>
      <c r="E33" s="89">
        <v>111</v>
      </c>
      <c r="F33" s="85">
        <v>120</v>
      </c>
      <c r="G33" s="86">
        <f t="shared" si="0"/>
        <v>342</v>
      </c>
    </row>
    <row r="34" spans="1:7" ht="12.75">
      <c r="A34" s="79" t="s">
        <v>346</v>
      </c>
      <c r="B34" s="80" t="s">
        <v>400</v>
      </c>
      <c r="C34" s="80" t="s">
        <v>5</v>
      </c>
      <c r="D34" s="80">
        <v>97</v>
      </c>
      <c r="E34" s="87" t="s">
        <v>413</v>
      </c>
      <c r="F34" s="80">
        <v>96</v>
      </c>
      <c r="G34" s="81">
        <f t="shared" si="0"/>
        <v>193</v>
      </c>
    </row>
    <row r="35" spans="1:7" ht="12.75">
      <c r="A35" s="82" t="s">
        <v>405</v>
      </c>
      <c r="B35" s="76" t="s">
        <v>401</v>
      </c>
      <c r="C35" s="76" t="s">
        <v>5</v>
      </c>
      <c r="D35" s="76">
        <v>116</v>
      </c>
      <c r="E35" s="76"/>
      <c r="F35" s="76">
        <v>103</v>
      </c>
      <c r="G35" s="83">
        <f t="shared" si="0"/>
        <v>219</v>
      </c>
    </row>
    <row r="36" spans="1:7" ht="12.75">
      <c r="A36" s="82" t="s">
        <v>409</v>
      </c>
      <c r="B36" s="76" t="s">
        <v>399</v>
      </c>
      <c r="C36" s="76" t="s">
        <v>5</v>
      </c>
      <c r="D36" s="76"/>
      <c r="E36" s="76">
        <v>125</v>
      </c>
      <c r="F36" s="76">
        <v>120</v>
      </c>
      <c r="G36" s="83">
        <f t="shared" si="0"/>
        <v>245</v>
      </c>
    </row>
    <row r="37" spans="1:7" ht="12.75">
      <c r="A37" s="82" t="s">
        <v>365</v>
      </c>
      <c r="B37" s="76" t="s">
        <v>397</v>
      </c>
      <c r="C37" s="76" t="s">
        <v>5</v>
      </c>
      <c r="D37" s="76">
        <v>109</v>
      </c>
      <c r="E37" s="76">
        <v>108</v>
      </c>
      <c r="F37" s="76">
        <v>114</v>
      </c>
      <c r="G37" s="83">
        <f t="shared" si="0"/>
        <v>331</v>
      </c>
    </row>
    <row r="38" spans="1:7" ht="12.75">
      <c r="A38" s="82" t="s">
        <v>406</v>
      </c>
      <c r="B38" s="76" t="s">
        <v>395</v>
      </c>
      <c r="C38" s="76" t="s">
        <v>5</v>
      </c>
      <c r="D38" s="88">
        <v>200</v>
      </c>
      <c r="E38" s="77" t="s">
        <v>413</v>
      </c>
      <c r="F38" s="88">
        <v>200</v>
      </c>
      <c r="G38" s="83">
        <f t="shared" si="0"/>
        <v>400</v>
      </c>
    </row>
    <row r="39" spans="1:7" ht="12.75">
      <c r="A39" s="82" t="s">
        <v>405</v>
      </c>
      <c r="B39" s="76" t="s">
        <v>394</v>
      </c>
      <c r="C39" s="76" t="s">
        <v>5</v>
      </c>
      <c r="D39" s="76">
        <v>112</v>
      </c>
      <c r="E39" s="88">
        <v>200</v>
      </c>
      <c r="F39" s="88">
        <v>200</v>
      </c>
      <c r="G39" s="83">
        <f t="shared" si="0"/>
        <v>512</v>
      </c>
    </row>
    <row r="40" spans="1:7" ht="12.75">
      <c r="A40" s="82" t="s">
        <v>408</v>
      </c>
      <c r="B40" s="76" t="s">
        <v>398</v>
      </c>
      <c r="C40" s="76" t="s">
        <v>5</v>
      </c>
      <c r="D40" s="88">
        <v>200</v>
      </c>
      <c r="E40" s="76">
        <v>119</v>
      </c>
      <c r="F40" s="88">
        <v>200</v>
      </c>
      <c r="G40" s="83">
        <f t="shared" si="0"/>
        <v>519</v>
      </c>
    </row>
    <row r="41" spans="1:7" ht="12.75">
      <c r="A41" s="82" t="s">
        <v>403</v>
      </c>
      <c r="B41" s="76" t="s">
        <v>393</v>
      </c>
      <c r="C41" s="76" t="s">
        <v>5</v>
      </c>
      <c r="D41" s="76">
        <v>125</v>
      </c>
      <c r="E41" s="88">
        <v>200</v>
      </c>
      <c r="F41" s="88">
        <v>200</v>
      </c>
      <c r="G41" s="83">
        <f t="shared" si="0"/>
        <v>525</v>
      </c>
    </row>
    <row r="42" spans="1:7" ht="12.75">
      <c r="A42" s="82" t="s">
        <v>404</v>
      </c>
      <c r="B42" s="76" t="s">
        <v>393</v>
      </c>
      <c r="C42" s="76" t="s">
        <v>5</v>
      </c>
      <c r="D42" s="76">
        <v>127</v>
      </c>
      <c r="E42" s="88">
        <v>200</v>
      </c>
      <c r="F42" s="88">
        <v>200</v>
      </c>
      <c r="G42" s="83">
        <f t="shared" si="0"/>
        <v>527</v>
      </c>
    </row>
    <row r="43" spans="1:7" ht="12.75">
      <c r="A43" s="82" t="s">
        <v>411</v>
      </c>
      <c r="B43" s="76" t="s">
        <v>376</v>
      </c>
      <c r="C43" s="76" t="s">
        <v>5</v>
      </c>
      <c r="D43" s="88">
        <v>200</v>
      </c>
      <c r="E43" s="76">
        <v>140</v>
      </c>
      <c r="F43" s="88">
        <v>200</v>
      </c>
      <c r="G43" s="83">
        <f t="shared" si="0"/>
        <v>540</v>
      </c>
    </row>
    <row r="44" spans="1:7" ht="12.75">
      <c r="A44" s="82" t="s">
        <v>407</v>
      </c>
      <c r="B44" s="76" t="s">
        <v>396</v>
      </c>
      <c r="C44" s="76" t="s">
        <v>5</v>
      </c>
      <c r="D44" s="88">
        <v>200</v>
      </c>
      <c r="E44" s="88">
        <v>200</v>
      </c>
      <c r="F44" s="88">
        <v>200</v>
      </c>
      <c r="G44" s="83">
        <f t="shared" si="0"/>
        <v>600</v>
      </c>
    </row>
    <row r="45" spans="1:7" ht="12.75">
      <c r="A45" s="82" t="s">
        <v>410</v>
      </c>
      <c r="B45" s="76" t="s">
        <v>376</v>
      </c>
      <c r="C45" s="76" t="s">
        <v>5</v>
      </c>
      <c r="D45" s="88">
        <v>200</v>
      </c>
      <c r="E45" s="88">
        <v>200</v>
      </c>
      <c r="F45" s="88">
        <v>200</v>
      </c>
      <c r="G45" s="83">
        <f t="shared" si="0"/>
        <v>600</v>
      </c>
    </row>
    <row r="46" spans="1:7" ht="13.5" thickBot="1">
      <c r="A46" s="84" t="s">
        <v>412</v>
      </c>
      <c r="B46" s="85" t="s">
        <v>402</v>
      </c>
      <c r="C46" s="85" t="s">
        <v>5</v>
      </c>
      <c r="D46" s="89">
        <v>200</v>
      </c>
      <c r="E46" s="89">
        <v>200</v>
      </c>
      <c r="F46" s="89">
        <v>200</v>
      </c>
      <c r="G46" s="86">
        <f t="shared" si="0"/>
        <v>600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G4" sqref="G4"/>
    </sheetView>
  </sheetViews>
  <sheetFormatPr defaultColWidth="9.140625" defaultRowHeight="12.75"/>
  <cols>
    <col min="1" max="1" width="25.28125" style="0" bestFit="1" customWidth="1"/>
  </cols>
  <sheetData>
    <row r="1" spans="1:7" ht="12.75">
      <c r="A1" s="1" t="s">
        <v>314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17" t="s">
        <v>315</v>
      </c>
      <c r="E2" s="17" t="s">
        <v>316</v>
      </c>
      <c r="F2" s="1" t="s">
        <v>44</v>
      </c>
      <c r="G2" s="17" t="s">
        <v>45</v>
      </c>
    </row>
    <row r="3" spans="1:7" ht="12.75">
      <c r="A3" s="2"/>
      <c r="B3" s="3" t="s">
        <v>1</v>
      </c>
      <c r="C3" s="3" t="s">
        <v>2</v>
      </c>
      <c r="D3" s="3" t="s">
        <v>3</v>
      </c>
      <c r="E3" s="3" t="s">
        <v>3</v>
      </c>
      <c r="F3" s="3" t="s">
        <v>3</v>
      </c>
      <c r="G3" s="2"/>
    </row>
    <row r="4" spans="1:7" ht="12.75">
      <c r="A4" s="20" t="s">
        <v>38</v>
      </c>
      <c r="B4" s="21">
        <v>15</v>
      </c>
      <c r="C4" s="28" t="s">
        <v>9</v>
      </c>
      <c r="D4" s="23" t="s">
        <v>324</v>
      </c>
      <c r="E4" s="23">
        <v>85</v>
      </c>
      <c r="F4" s="23">
        <v>76</v>
      </c>
      <c r="G4" s="24">
        <f aca="true" t="shared" si="0" ref="G4:G12">SUM(D4:F4)</f>
        <v>161</v>
      </c>
    </row>
    <row r="5" spans="1:7" ht="12.75">
      <c r="A5" s="20" t="s">
        <v>26</v>
      </c>
      <c r="B5" s="21">
        <v>13</v>
      </c>
      <c r="C5" s="22" t="s">
        <v>9</v>
      </c>
      <c r="D5" s="23">
        <v>86</v>
      </c>
      <c r="E5" s="23" t="s">
        <v>325</v>
      </c>
      <c r="F5" s="23">
        <v>84</v>
      </c>
      <c r="G5" s="24">
        <f t="shared" si="0"/>
        <v>170</v>
      </c>
    </row>
    <row r="6" spans="1:7" ht="12.75">
      <c r="A6" s="4" t="s">
        <v>78</v>
      </c>
      <c r="B6" s="5">
        <v>14</v>
      </c>
      <c r="C6" s="6" t="s">
        <v>9</v>
      </c>
      <c r="D6" s="3"/>
      <c r="E6" s="3">
        <v>87</v>
      </c>
      <c r="F6" s="3">
        <v>88</v>
      </c>
      <c r="G6" s="2">
        <f t="shared" si="0"/>
        <v>175</v>
      </c>
    </row>
    <row r="7" spans="1:7" ht="12.75">
      <c r="A7" s="4" t="s">
        <v>94</v>
      </c>
      <c r="B7" s="5">
        <v>15</v>
      </c>
      <c r="C7" s="6" t="s">
        <v>9</v>
      </c>
      <c r="D7" s="3">
        <v>92</v>
      </c>
      <c r="E7" s="3" t="s">
        <v>61</v>
      </c>
      <c r="F7" s="3">
        <v>86</v>
      </c>
      <c r="G7" s="2">
        <f t="shared" si="0"/>
        <v>178</v>
      </c>
    </row>
    <row r="8" spans="1:7" ht="12.75">
      <c r="A8" s="4" t="s">
        <v>32</v>
      </c>
      <c r="B8" s="5">
        <v>22</v>
      </c>
      <c r="C8" s="6" t="s">
        <v>9</v>
      </c>
      <c r="D8" s="3">
        <v>93</v>
      </c>
      <c r="E8" s="3">
        <v>93</v>
      </c>
      <c r="F8" s="3" t="s">
        <v>326</v>
      </c>
      <c r="G8" s="2">
        <f t="shared" si="0"/>
        <v>186</v>
      </c>
    </row>
    <row r="9" spans="1:7" ht="12.75">
      <c r="A9" s="4" t="s">
        <v>79</v>
      </c>
      <c r="B9" s="5">
        <v>11</v>
      </c>
      <c r="C9" s="6" t="s">
        <v>9</v>
      </c>
      <c r="D9" s="3">
        <v>95</v>
      </c>
      <c r="E9" s="3">
        <v>94</v>
      </c>
      <c r="F9" s="3"/>
      <c r="G9" s="2">
        <f t="shared" si="0"/>
        <v>189</v>
      </c>
    </row>
    <row r="10" spans="1:7" ht="12.75">
      <c r="A10" s="11" t="s">
        <v>14</v>
      </c>
      <c r="B10" s="5">
        <v>20</v>
      </c>
      <c r="C10" s="6" t="s">
        <v>9</v>
      </c>
      <c r="D10" s="3"/>
      <c r="E10" s="3">
        <v>104</v>
      </c>
      <c r="F10" s="3">
        <v>93</v>
      </c>
      <c r="G10" s="2">
        <f t="shared" si="0"/>
        <v>197</v>
      </c>
    </row>
    <row r="11" spans="1:7" ht="12.75">
      <c r="A11" s="4" t="s">
        <v>27</v>
      </c>
      <c r="B11" s="12">
        <v>21</v>
      </c>
      <c r="C11" s="13" t="s">
        <v>9</v>
      </c>
      <c r="D11" s="3" t="s">
        <v>327</v>
      </c>
      <c r="E11" s="3">
        <v>105</v>
      </c>
      <c r="F11" s="3">
        <v>93</v>
      </c>
      <c r="G11" s="2">
        <f t="shared" si="0"/>
        <v>198</v>
      </c>
    </row>
    <row r="12" spans="1:7" ht="12.75">
      <c r="A12" s="4" t="s">
        <v>10</v>
      </c>
      <c r="B12" s="5">
        <v>21</v>
      </c>
      <c r="C12" s="6" t="s">
        <v>9</v>
      </c>
      <c r="D12" s="3">
        <v>104</v>
      </c>
      <c r="E12" s="3" t="s">
        <v>328</v>
      </c>
      <c r="F12" s="3">
        <v>101</v>
      </c>
      <c r="G12" s="2">
        <f t="shared" si="0"/>
        <v>205</v>
      </c>
    </row>
    <row r="13" spans="1:7" ht="12.75">
      <c r="A13" s="7" t="s">
        <v>23</v>
      </c>
      <c r="B13" s="5">
        <v>17</v>
      </c>
      <c r="C13" s="6" t="s">
        <v>9</v>
      </c>
      <c r="D13" s="3" t="s">
        <v>330</v>
      </c>
      <c r="E13" s="3">
        <v>105</v>
      </c>
      <c r="F13" s="3" t="s">
        <v>330</v>
      </c>
      <c r="G13" s="2">
        <v>300</v>
      </c>
    </row>
    <row r="14" spans="1:7" ht="12.75">
      <c r="A14" s="4" t="s">
        <v>30</v>
      </c>
      <c r="B14" s="5">
        <v>22</v>
      </c>
      <c r="C14" s="6" t="s">
        <v>9</v>
      </c>
      <c r="D14" s="3">
        <v>107</v>
      </c>
      <c r="E14" s="3" t="s">
        <v>330</v>
      </c>
      <c r="F14" s="3" t="s">
        <v>330</v>
      </c>
      <c r="G14" s="2">
        <v>301</v>
      </c>
    </row>
    <row r="15" spans="1:7" ht="12.75">
      <c r="A15" s="4" t="s">
        <v>37</v>
      </c>
      <c r="B15" s="5">
        <v>15</v>
      </c>
      <c r="C15" s="6" t="s">
        <v>9</v>
      </c>
      <c r="D15" s="3" t="s">
        <v>330</v>
      </c>
      <c r="E15" s="3">
        <v>111</v>
      </c>
      <c r="F15" s="3" t="s">
        <v>330</v>
      </c>
      <c r="G15" s="2">
        <v>302</v>
      </c>
    </row>
    <row r="16" spans="1:7" ht="12.75">
      <c r="A16" s="20" t="s">
        <v>15</v>
      </c>
      <c r="B16" s="21">
        <v>23</v>
      </c>
      <c r="C16" s="28" t="s">
        <v>4</v>
      </c>
      <c r="D16" s="23"/>
      <c r="E16" s="23">
        <v>91</v>
      </c>
      <c r="F16" s="23">
        <v>98</v>
      </c>
      <c r="G16" s="24">
        <f aca="true" t="shared" si="1" ref="G16:G24">SUM(D16:F16)</f>
        <v>189</v>
      </c>
    </row>
    <row r="17" spans="1:7" ht="12.75">
      <c r="A17" s="20" t="s">
        <v>167</v>
      </c>
      <c r="B17" s="21">
        <v>27</v>
      </c>
      <c r="C17" s="22" t="s">
        <v>4</v>
      </c>
      <c r="D17" s="23">
        <v>98</v>
      </c>
      <c r="E17" s="23" t="s">
        <v>48</v>
      </c>
      <c r="F17" s="23">
        <v>95</v>
      </c>
      <c r="G17" s="24">
        <f t="shared" si="1"/>
        <v>193</v>
      </c>
    </row>
    <row r="18" spans="1:7" ht="12.75">
      <c r="A18" s="11" t="s">
        <v>12</v>
      </c>
      <c r="B18" s="5">
        <v>24</v>
      </c>
      <c r="C18" s="6" t="s">
        <v>4</v>
      </c>
      <c r="D18" s="3">
        <v>98</v>
      </c>
      <c r="E18" s="3">
        <v>97</v>
      </c>
      <c r="F18" s="3"/>
      <c r="G18" s="2">
        <f t="shared" si="1"/>
        <v>195</v>
      </c>
    </row>
    <row r="19" spans="1:7" ht="12.75">
      <c r="A19" s="4" t="s">
        <v>29</v>
      </c>
      <c r="B19" s="12">
        <v>27</v>
      </c>
      <c r="C19" s="13" t="s">
        <v>4</v>
      </c>
      <c r="D19" s="3">
        <v>96</v>
      </c>
      <c r="E19" s="3" t="s">
        <v>52</v>
      </c>
      <c r="F19" s="3">
        <v>101</v>
      </c>
      <c r="G19" s="2">
        <f t="shared" si="1"/>
        <v>197</v>
      </c>
    </row>
    <row r="20" spans="1:7" ht="12.75">
      <c r="A20" s="7" t="s">
        <v>34</v>
      </c>
      <c r="B20" s="5">
        <v>23</v>
      </c>
      <c r="C20" s="6" t="s">
        <v>4</v>
      </c>
      <c r="D20" s="3">
        <v>102</v>
      </c>
      <c r="E20" s="3"/>
      <c r="F20" s="3">
        <v>102</v>
      </c>
      <c r="G20" s="2">
        <f t="shared" si="1"/>
        <v>204</v>
      </c>
    </row>
    <row r="21" spans="1:7" ht="12.75">
      <c r="A21" s="10" t="s">
        <v>100</v>
      </c>
      <c r="B21" s="15">
        <v>29</v>
      </c>
      <c r="C21" s="9" t="s">
        <v>4</v>
      </c>
      <c r="D21" s="3" t="s">
        <v>47</v>
      </c>
      <c r="E21" s="3">
        <v>105</v>
      </c>
      <c r="F21" s="3">
        <v>106</v>
      </c>
      <c r="G21" s="2">
        <f t="shared" si="1"/>
        <v>211</v>
      </c>
    </row>
    <row r="22" spans="1:7" ht="12.75">
      <c r="A22" s="7" t="s">
        <v>18</v>
      </c>
      <c r="B22" s="5">
        <v>28</v>
      </c>
      <c r="C22" s="6" t="s">
        <v>4</v>
      </c>
      <c r="D22" s="3">
        <v>109</v>
      </c>
      <c r="E22" s="3" t="s">
        <v>329</v>
      </c>
      <c r="F22" s="3">
        <v>105</v>
      </c>
      <c r="G22" s="2">
        <f t="shared" si="1"/>
        <v>214</v>
      </c>
    </row>
    <row r="23" spans="1:7" ht="12.75">
      <c r="A23" s="4" t="s">
        <v>20</v>
      </c>
      <c r="B23" s="5">
        <v>25</v>
      </c>
      <c r="C23" s="6" t="s">
        <v>4</v>
      </c>
      <c r="D23" s="3">
        <v>107</v>
      </c>
      <c r="E23" s="3">
        <v>109</v>
      </c>
      <c r="F23" s="3"/>
      <c r="G23" s="2">
        <f t="shared" si="1"/>
        <v>216</v>
      </c>
    </row>
    <row r="24" spans="1:7" ht="12.75">
      <c r="A24" s="4" t="s">
        <v>6</v>
      </c>
      <c r="B24" s="5">
        <v>29</v>
      </c>
      <c r="C24" s="6" t="s">
        <v>4</v>
      </c>
      <c r="D24" s="3">
        <v>110</v>
      </c>
      <c r="E24" s="3" t="s">
        <v>49</v>
      </c>
      <c r="F24" s="3">
        <v>107</v>
      </c>
      <c r="G24" s="2">
        <f t="shared" si="1"/>
        <v>217</v>
      </c>
    </row>
    <row r="25" spans="1:7" ht="12.75">
      <c r="A25" s="4" t="s">
        <v>21</v>
      </c>
      <c r="B25" s="14">
        <v>24</v>
      </c>
      <c r="C25" s="6" t="s">
        <v>4</v>
      </c>
      <c r="D25" s="3">
        <v>92</v>
      </c>
      <c r="E25" s="3" t="s">
        <v>330</v>
      </c>
      <c r="F25" s="3" t="s">
        <v>330</v>
      </c>
      <c r="G25" s="2">
        <v>299</v>
      </c>
    </row>
    <row r="26" spans="1:7" ht="12.75">
      <c r="A26" s="11" t="s">
        <v>322</v>
      </c>
      <c r="B26" s="5">
        <v>26</v>
      </c>
      <c r="C26" s="9" t="s">
        <v>4</v>
      </c>
      <c r="D26" t="s">
        <v>330</v>
      </c>
      <c r="E26" t="s">
        <v>330</v>
      </c>
      <c r="F26" s="3">
        <v>103</v>
      </c>
      <c r="G26">
        <v>300</v>
      </c>
    </row>
    <row r="27" spans="1:7" ht="12.75">
      <c r="A27" s="10" t="s">
        <v>28</v>
      </c>
      <c r="B27" s="5">
        <v>27</v>
      </c>
      <c r="C27" s="6" t="s">
        <v>4</v>
      </c>
      <c r="D27" s="3" t="s">
        <v>330</v>
      </c>
      <c r="E27" s="3">
        <v>102</v>
      </c>
      <c r="F27" s="3" t="s">
        <v>330</v>
      </c>
      <c r="G27" s="2">
        <v>301</v>
      </c>
    </row>
    <row r="28" spans="1:7" ht="12.75">
      <c r="A28" s="4" t="s">
        <v>17</v>
      </c>
      <c r="B28" s="8">
        <v>25</v>
      </c>
      <c r="C28" s="9" t="s">
        <v>4</v>
      </c>
      <c r="D28" s="3" t="s">
        <v>330</v>
      </c>
      <c r="E28" s="3">
        <v>110</v>
      </c>
      <c r="F28" s="3" t="s">
        <v>330</v>
      </c>
      <c r="G28" s="2">
        <v>302</v>
      </c>
    </row>
    <row r="29" spans="1:7" ht="12.75">
      <c r="A29" s="4" t="s">
        <v>323</v>
      </c>
      <c r="B29" s="5">
        <v>24</v>
      </c>
      <c r="C29" s="9" t="s">
        <v>4</v>
      </c>
      <c r="D29" t="s">
        <v>330</v>
      </c>
      <c r="E29" s="3" t="s">
        <v>330</v>
      </c>
      <c r="F29" s="3">
        <v>111</v>
      </c>
      <c r="G29">
        <v>303</v>
      </c>
    </row>
    <row r="30" spans="1:7" ht="12.75">
      <c r="A30" s="29" t="s">
        <v>7</v>
      </c>
      <c r="B30" s="21">
        <v>32</v>
      </c>
      <c r="C30" s="22" t="s">
        <v>5</v>
      </c>
      <c r="D30" s="23">
        <v>105</v>
      </c>
      <c r="E30" s="23">
        <v>104</v>
      </c>
      <c r="F30" s="23" t="s">
        <v>54</v>
      </c>
      <c r="G30" s="24">
        <f>SUM(D30:F30)</f>
        <v>209</v>
      </c>
    </row>
    <row r="31" spans="1:7" ht="12.75">
      <c r="A31" s="20" t="s">
        <v>16</v>
      </c>
      <c r="B31" s="21">
        <v>34</v>
      </c>
      <c r="C31" s="22" t="s">
        <v>5</v>
      </c>
      <c r="D31" s="23"/>
      <c r="E31" s="23">
        <v>110</v>
      </c>
      <c r="F31" s="23">
        <v>107</v>
      </c>
      <c r="G31" s="24">
        <f>SUM(D31:F31)</f>
        <v>217</v>
      </c>
    </row>
    <row r="32" spans="1:7" ht="12.75">
      <c r="A32" s="7" t="s">
        <v>36</v>
      </c>
      <c r="B32" s="5">
        <v>36</v>
      </c>
      <c r="C32" s="6" t="s">
        <v>5</v>
      </c>
      <c r="D32" s="3" t="s">
        <v>64</v>
      </c>
      <c r="E32" s="3">
        <v>112</v>
      </c>
      <c r="F32" s="3">
        <v>113</v>
      </c>
      <c r="G32" s="2">
        <f>SUM(D32:F32)</f>
        <v>225</v>
      </c>
    </row>
    <row r="33" spans="1:7" ht="12.75">
      <c r="A33" s="4" t="s">
        <v>11</v>
      </c>
      <c r="B33" s="5">
        <v>34</v>
      </c>
      <c r="C33" s="6" t="s">
        <v>5</v>
      </c>
      <c r="D33" s="3">
        <v>101</v>
      </c>
      <c r="E33" s="3" t="s">
        <v>330</v>
      </c>
      <c r="F33" s="3" t="s">
        <v>330</v>
      </c>
      <c r="G33" s="2">
        <v>300</v>
      </c>
    </row>
    <row r="34" spans="1:7" ht="12.75">
      <c r="A34" s="10" t="s">
        <v>318</v>
      </c>
      <c r="B34" s="14"/>
      <c r="C34" s="6" t="s">
        <v>5</v>
      </c>
      <c r="D34" s="3">
        <v>103</v>
      </c>
      <c r="E34" s="3" t="s">
        <v>330</v>
      </c>
      <c r="F34" s="3" t="s">
        <v>330</v>
      </c>
      <c r="G34" s="2">
        <v>301</v>
      </c>
    </row>
    <row r="35" spans="1:7" ht="12.75">
      <c r="A35" s="10" t="s">
        <v>35</v>
      </c>
      <c r="B35" s="18">
        <v>31</v>
      </c>
      <c r="C35" s="9" t="s">
        <v>5</v>
      </c>
      <c r="D35" t="s">
        <v>330</v>
      </c>
      <c r="E35" t="s">
        <v>330</v>
      </c>
      <c r="F35" s="3">
        <v>106</v>
      </c>
      <c r="G35" s="2">
        <v>302</v>
      </c>
    </row>
    <row r="36" spans="1:7" ht="12.75">
      <c r="A36" s="4" t="s">
        <v>19</v>
      </c>
      <c r="B36" s="14"/>
      <c r="C36" s="6" t="s">
        <v>5</v>
      </c>
      <c r="D36" s="3" t="s">
        <v>330</v>
      </c>
      <c r="E36" s="3">
        <v>111</v>
      </c>
      <c r="F36" s="3" t="s">
        <v>330</v>
      </c>
      <c r="G36" s="2">
        <v>303</v>
      </c>
    </row>
    <row r="37" spans="1:7" ht="12.75">
      <c r="A37" s="10" t="s">
        <v>320</v>
      </c>
      <c r="B37" s="18">
        <v>34</v>
      </c>
      <c r="C37" s="9" t="s">
        <v>5</v>
      </c>
      <c r="D37" t="s">
        <v>330</v>
      </c>
      <c r="E37" t="s">
        <v>330</v>
      </c>
      <c r="F37" s="3">
        <v>112</v>
      </c>
      <c r="G37" s="2">
        <v>304</v>
      </c>
    </row>
    <row r="38" spans="1:7" ht="12.75">
      <c r="A38" s="10" t="s">
        <v>321</v>
      </c>
      <c r="B38" s="18">
        <v>34</v>
      </c>
      <c r="C38" s="9" t="s">
        <v>5</v>
      </c>
      <c r="D38" t="s">
        <v>330</v>
      </c>
      <c r="E38" t="s">
        <v>330</v>
      </c>
      <c r="F38" s="3">
        <v>112</v>
      </c>
      <c r="G38" s="2">
        <v>305</v>
      </c>
    </row>
    <row r="39" spans="1:7" ht="12.75">
      <c r="A39" s="10" t="s">
        <v>22</v>
      </c>
      <c r="B39" s="15">
        <v>34</v>
      </c>
      <c r="C39" s="9" t="s">
        <v>5</v>
      </c>
      <c r="D39" s="3">
        <v>113</v>
      </c>
      <c r="E39" s="3" t="s">
        <v>330</v>
      </c>
      <c r="F39" s="3" t="s">
        <v>330</v>
      </c>
      <c r="G39" s="2">
        <v>306</v>
      </c>
    </row>
    <row r="40" spans="1:7" ht="12.75">
      <c r="A40" s="4" t="s">
        <v>319</v>
      </c>
      <c r="B40" s="5"/>
      <c r="C40" s="16" t="s">
        <v>5</v>
      </c>
      <c r="D40" s="3">
        <v>152</v>
      </c>
      <c r="E40" s="3" t="s">
        <v>330</v>
      </c>
      <c r="F40" s="3" t="s">
        <v>330</v>
      </c>
      <c r="G40" s="2">
        <v>307</v>
      </c>
    </row>
    <row r="41" spans="1:7" ht="12.75">
      <c r="A41" s="10" t="s">
        <v>317</v>
      </c>
      <c r="B41" s="18">
        <v>36</v>
      </c>
      <c r="C41" s="3" t="s">
        <v>5</v>
      </c>
      <c r="D41" s="3">
        <v>107</v>
      </c>
      <c r="E41" s="3">
        <v>121</v>
      </c>
      <c r="F41" s="3">
        <v>105</v>
      </c>
      <c r="G41" s="2">
        <f>SUM(D41:F41)</f>
        <v>333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G7" sqref="G7"/>
    </sheetView>
  </sheetViews>
  <sheetFormatPr defaultColWidth="9.140625" defaultRowHeight="12.75"/>
  <cols>
    <col min="1" max="1" width="25.28125" style="2" bestFit="1" customWidth="1"/>
    <col min="2" max="4" width="9.140625" style="2" customWidth="1"/>
    <col min="5" max="5" width="13.7109375" style="2" bestFit="1" customWidth="1"/>
    <col min="6" max="6" width="12.7109375" style="2" bestFit="1" customWidth="1"/>
    <col min="7" max="16384" width="9.140625" style="2" customWidth="1"/>
  </cols>
  <sheetData>
    <row r="1" ht="11.25">
      <c r="A1" s="1" t="s">
        <v>0</v>
      </c>
    </row>
    <row r="2" spans="4:7" ht="11.25">
      <c r="D2" s="17" t="s">
        <v>42</v>
      </c>
      <c r="E2" s="17" t="s">
        <v>43</v>
      </c>
      <c r="F2" s="1" t="s">
        <v>44</v>
      </c>
      <c r="G2" s="17" t="s">
        <v>45</v>
      </c>
    </row>
    <row r="3" spans="2:6" ht="11.25">
      <c r="B3" s="3" t="s">
        <v>1</v>
      </c>
      <c r="C3" s="3" t="s">
        <v>2</v>
      </c>
      <c r="D3" s="3" t="s">
        <v>3</v>
      </c>
      <c r="E3" s="3" t="s">
        <v>3</v>
      </c>
      <c r="F3" s="3" t="s">
        <v>3</v>
      </c>
    </row>
    <row r="4" spans="1:7" ht="11.25">
      <c r="A4" s="20" t="s">
        <v>65</v>
      </c>
      <c r="B4" s="21">
        <v>11</v>
      </c>
      <c r="C4" s="22" t="s">
        <v>9</v>
      </c>
      <c r="D4" s="23" t="s">
        <v>59</v>
      </c>
      <c r="E4" s="23">
        <v>87</v>
      </c>
      <c r="F4" s="23">
        <v>79</v>
      </c>
      <c r="G4" s="24">
        <f aca="true" t="shared" si="0" ref="G4:G43">SUM(D4:F4)</f>
        <v>166</v>
      </c>
    </row>
    <row r="5" spans="1:7" ht="11.25">
      <c r="A5" s="20" t="s">
        <v>66</v>
      </c>
      <c r="B5" s="21">
        <v>17</v>
      </c>
      <c r="C5" s="22" t="s">
        <v>9</v>
      </c>
      <c r="D5" s="23">
        <v>82</v>
      </c>
      <c r="E5" s="23"/>
      <c r="F5" s="23">
        <v>86</v>
      </c>
      <c r="G5" s="24">
        <f t="shared" si="0"/>
        <v>168</v>
      </c>
    </row>
    <row r="6" spans="1:7" ht="11.25">
      <c r="A6" s="4" t="s">
        <v>37</v>
      </c>
      <c r="B6" s="5">
        <v>15</v>
      </c>
      <c r="C6" s="6" t="s">
        <v>9</v>
      </c>
      <c r="D6" s="3" t="s">
        <v>60</v>
      </c>
      <c r="E6" s="3">
        <v>87</v>
      </c>
      <c r="F6" s="3">
        <v>82</v>
      </c>
      <c r="G6" s="2">
        <f t="shared" si="0"/>
        <v>169</v>
      </c>
    </row>
    <row r="7" spans="1:7" ht="11.25">
      <c r="A7" s="4" t="s">
        <v>38</v>
      </c>
      <c r="B7" s="5">
        <v>21</v>
      </c>
      <c r="C7" s="16" t="s">
        <v>9</v>
      </c>
      <c r="D7" s="3" t="s">
        <v>59</v>
      </c>
      <c r="E7" s="3">
        <v>88</v>
      </c>
      <c r="F7" s="3">
        <v>82</v>
      </c>
      <c r="G7" s="2">
        <f t="shared" si="0"/>
        <v>170</v>
      </c>
    </row>
    <row r="8" spans="1:7" ht="11.25">
      <c r="A8" s="4" t="s">
        <v>26</v>
      </c>
      <c r="B8" s="5">
        <v>13</v>
      </c>
      <c r="C8" s="6" t="s">
        <v>9</v>
      </c>
      <c r="D8" s="3">
        <v>89</v>
      </c>
      <c r="E8" s="3" t="s">
        <v>58</v>
      </c>
      <c r="F8" s="3">
        <v>91</v>
      </c>
      <c r="G8" s="2">
        <f t="shared" si="0"/>
        <v>180</v>
      </c>
    </row>
    <row r="9" spans="1:7" ht="11.25">
      <c r="A9" s="4" t="s">
        <v>27</v>
      </c>
      <c r="B9" s="12">
        <v>21</v>
      </c>
      <c r="C9" s="13" t="s">
        <v>9</v>
      </c>
      <c r="D9" s="3">
        <v>93</v>
      </c>
      <c r="E9" s="3" t="s">
        <v>55</v>
      </c>
      <c r="F9" s="3">
        <v>90</v>
      </c>
      <c r="G9" s="2">
        <f t="shared" si="0"/>
        <v>183</v>
      </c>
    </row>
    <row r="10" spans="1:7" ht="11.25">
      <c r="A10" s="4" t="s">
        <v>14</v>
      </c>
      <c r="B10" s="5">
        <v>19</v>
      </c>
      <c r="C10" s="6" t="s">
        <v>9</v>
      </c>
      <c r="D10" s="3">
        <v>92</v>
      </c>
      <c r="E10" s="3">
        <v>95</v>
      </c>
      <c r="F10" s="3"/>
      <c r="G10" s="2">
        <f t="shared" si="0"/>
        <v>187</v>
      </c>
    </row>
    <row r="11" spans="1:7" ht="11.25">
      <c r="A11" s="19" t="s">
        <v>23</v>
      </c>
      <c r="B11" s="5">
        <v>16</v>
      </c>
      <c r="C11" s="6" t="s">
        <v>9</v>
      </c>
      <c r="D11" s="3">
        <v>95</v>
      </c>
      <c r="E11" s="3" t="s">
        <v>54</v>
      </c>
      <c r="F11" s="3">
        <v>96</v>
      </c>
      <c r="G11" s="2">
        <f t="shared" si="0"/>
        <v>191</v>
      </c>
    </row>
    <row r="12" spans="1:7" ht="11.25">
      <c r="A12" s="7" t="s">
        <v>34</v>
      </c>
      <c r="B12" s="5">
        <v>22</v>
      </c>
      <c r="C12" s="6" t="s">
        <v>9</v>
      </c>
      <c r="D12" s="3">
        <v>104</v>
      </c>
      <c r="E12" s="3"/>
      <c r="F12" s="3">
        <v>95</v>
      </c>
      <c r="G12" s="2">
        <f t="shared" si="0"/>
        <v>199</v>
      </c>
    </row>
    <row r="13" spans="1:7" ht="11.25">
      <c r="A13" s="4" t="s">
        <v>15</v>
      </c>
      <c r="B13" s="5">
        <v>22</v>
      </c>
      <c r="C13" s="6" t="s">
        <v>9</v>
      </c>
      <c r="D13" s="3" t="s">
        <v>51</v>
      </c>
      <c r="E13" s="3">
        <v>98</v>
      </c>
      <c r="F13" s="3">
        <v>105</v>
      </c>
      <c r="G13" s="2">
        <f t="shared" si="0"/>
        <v>203</v>
      </c>
    </row>
    <row r="14" spans="1:7" ht="11.25">
      <c r="A14" s="4" t="s">
        <v>25</v>
      </c>
      <c r="B14" s="5">
        <v>19</v>
      </c>
      <c r="C14" s="6" t="s">
        <v>9</v>
      </c>
      <c r="D14" s="3" t="s">
        <v>62</v>
      </c>
      <c r="E14" s="3"/>
      <c r="F14" s="3"/>
      <c r="G14" s="2">
        <f t="shared" si="0"/>
        <v>0</v>
      </c>
    </row>
    <row r="15" spans="1:7" ht="11.25">
      <c r="A15" s="4" t="s">
        <v>30</v>
      </c>
      <c r="B15" s="5">
        <v>22</v>
      </c>
      <c r="C15" s="6" t="s">
        <v>9</v>
      </c>
      <c r="D15" s="3"/>
      <c r="E15" s="3" t="s">
        <v>63</v>
      </c>
      <c r="F15" s="3"/>
      <c r="G15" s="2">
        <f t="shared" si="0"/>
        <v>0</v>
      </c>
    </row>
    <row r="16" spans="1:7" ht="11.25">
      <c r="A16" s="25" t="s">
        <v>67</v>
      </c>
      <c r="B16" s="26">
        <v>25</v>
      </c>
      <c r="C16" s="27" t="s">
        <v>4</v>
      </c>
      <c r="D16" s="23" t="s">
        <v>57</v>
      </c>
      <c r="E16" s="23">
        <v>94</v>
      </c>
      <c r="F16" s="23">
        <v>94</v>
      </c>
      <c r="G16" s="24">
        <f t="shared" si="0"/>
        <v>188</v>
      </c>
    </row>
    <row r="17" spans="1:7" ht="11.25">
      <c r="A17" s="20" t="s">
        <v>68</v>
      </c>
      <c r="B17" s="21">
        <v>24</v>
      </c>
      <c r="C17" s="22" t="s">
        <v>4</v>
      </c>
      <c r="D17" s="23"/>
      <c r="E17" s="23">
        <v>100</v>
      </c>
      <c r="F17" s="23">
        <v>91</v>
      </c>
      <c r="G17" s="24">
        <f t="shared" si="0"/>
        <v>191</v>
      </c>
    </row>
    <row r="18" spans="1:7" ht="11.25">
      <c r="A18" s="4" t="s">
        <v>21</v>
      </c>
      <c r="B18" s="14">
        <v>27</v>
      </c>
      <c r="C18" s="6" t="s">
        <v>4</v>
      </c>
      <c r="D18" s="3">
        <v>95</v>
      </c>
      <c r="E18" s="3" t="s">
        <v>56</v>
      </c>
      <c r="F18" s="3">
        <v>97</v>
      </c>
      <c r="G18" s="2">
        <f t="shared" si="0"/>
        <v>192</v>
      </c>
    </row>
    <row r="19" spans="1:7" ht="11.25">
      <c r="A19" s="7" t="s">
        <v>10</v>
      </c>
      <c r="B19" s="5">
        <v>23</v>
      </c>
      <c r="C19" s="6" t="s">
        <v>4</v>
      </c>
      <c r="D19" s="3"/>
      <c r="E19" s="3">
        <v>99</v>
      </c>
      <c r="F19" s="3">
        <v>93</v>
      </c>
      <c r="G19" s="2">
        <f t="shared" si="0"/>
        <v>192</v>
      </c>
    </row>
    <row r="20" spans="1:7" ht="11.25">
      <c r="A20" s="4" t="s">
        <v>8</v>
      </c>
      <c r="B20" s="5">
        <v>28</v>
      </c>
      <c r="C20" s="6" t="s">
        <v>4</v>
      </c>
      <c r="D20" s="3" t="s">
        <v>52</v>
      </c>
      <c r="E20" s="3">
        <v>101</v>
      </c>
      <c r="F20" s="3">
        <v>92</v>
      </c>
      <c r="G20" s="2">
        <f t="shared" si="0"/>
        <v>193</v>
      </c>
    </row>
    <row r="21" spans="1:7" ht="11.25">
      <c r="A21" s="11" t="s">
        <v>12</v>
      </c>
      <c r="B21" s="5">
        <v>24</v>
      </c>
      <c r="C21" s="6" t="s">
        <v>4</v>
      </c>
      <c r="D21" s="3" t="s">
        <v>13</v>
      </c>
      <c r="E21" s="3">
        <v>105</v>
      </c>
      <c r="F21" s="3">
        <v>90</v>
      </c>
      <c r="G21" s="2">
        <f t="shared" si="0"/>
        <v>195</v>
      </c>
    </row>
    <row r="22" spans="1:7" ht="11.25">
      <c r="A22" s="4" t="s">
        <v>20</v>
      </c>
      <c r="B22" s="5">
        <v>24</v>
      </c>
      <c r="C22" s="6" t="s">
        <v>4</v>
      </c>
      <c r="D22" s="3" t="s">
        <v>51</v>
      </c>
      <c r="E22" s="3">
        <v>95</v>
      </c>
      <c r="F22" s="3">
        <v>101</v>
      </c>
      <c r="G22" s="2">
        <f t="shared" si="0"/>
        <v>196</v>
      </c>
    </row>
    <row r="23" spans="1:7" ht="11.25">
      <c r="A23" s="4" t="s">
        <v>17</v>
      </c>
      <c r="B23" s="8">
        <v>24</v>
      </c>
      <c r="C23" s="9" t="s">
        <v>4</v>
      </c>
      <c r="D23" s="3" t="s">
        <v>53</v>
      </c>
      <c r="E23" s="3">
        <v>101</v>
      </c>
      <c r="F23" s="3">
        <v>96</v>
      </c>
      <c r="G23" s="2">
        <f t="shared" si="0"/>
        <v>197</v>
      </c>
    </row>
    <row r="24" spans="1:7" ht="11.25">
      <c r="A24" s="4" t="s">
        <v>39</v>
      </c>
      <c r="B24" s="5">
        <v>25</v>
      </c>
      <c r="C24" s="16" t="s">
        <v>4</v>
      </c>
      <c r="D24" s="3">
        <v>98</v>
      </c>
      <c r="E24" s="3"/>
      <c r="F24" s="3">
        <v>101</v>
      </c>
      <c r="G24" s="2">
        <f t="shared" si="0"/>
        <v>199</v>
      </c>
    </row>
    <row r="25" spans="1:7" ht="11.25">
      <c r="A25" s="4" t="s">
        <v>29</v>
      </c>
      <c r="B25" s="12">
        <v>26</v>
      </c>
      <c r="C25" s="13" t="s">
        <v>4</v>
      </c>
      <c r="D25" s="3">
        <v>100</v>
      </c>
      <c r="E25" s="3">
        <v>103</v>
      </c>
      <c r="F25" s="3"/>
      <c r="G25" s="2">
        <f t="shared" si="0"/>
        <v>203</v>
      </c>
    </row>
    <row r="26" spans="1:7" ht="11.25">
      <c r="A26" s="10" t="s">
        <v>28</v>
      </c>
      <c r="B26" s="5">
        <v>29</v>
      </c>
      <c r="C26" s="6" t="s">
        <v>4</v>
      </c>
      <c r="D26" s="3">
        <v>106</v>
      </c>
      <c r="E26" s="3">
        <v>112</v>
      </c>
      <c r="F26" s="3"/>
      <c r="G26" s="2">
        <f t="shared" si="0"/>
        <v>218</v>
      </c>
    </row>
    <row r="27" spans="1:7" ht="11.25">
      <c r="A27" s="4" t="s">
        <v>24</v>
      </c>
      <c r="B27" s="5">
        <v>23</v>
      </c>
      <c r="C27" s="6" t="s">
        <v>4</v>
      </c>
      <c r="D27" s="3" t="s">
        <v>61</v>
      </c>
      <c r="E27" s="3"/>
      <c r="F27" s="3"/>
      <c r="G27" s="2">
        <f t="shared" si="0"/>
        <v>0</v>
      </c>
    </row>
    <row r="28" spans="1:7" ht="11.25">
      <c r="A28" s="7" t="s">
        <v>18</v>
      </c>
      <c r="B28" s="5">
        <v>28</v>
      </c>
      <c r="C28" s="6" t="s">
        <v>4</v>
      </c>
      <c r="D28" s="3"/>
      <c r="E28" s="3"/>
      <c r="F28" s="3" t="s">
        <v>62</v>
      </c>
      <c r="G28" s="2">
        <f t="shared" si="0"/>
        <v>0</v>
      </c>
    </row>
    <row r="29" spans="1:7" ht="11.25">
      <c r="A29" s="11" t="s">
        <v>6</v>
      </c>
      <c r="B29" s="5">
        <v>29</v>
      </c>
      <c r="C29" s="6" t="s">
        <v>4</v>
      </c>
      <c r="D29" s="3"/>
      <c r="E29" s="3"/>
      <c r="F29" s="3" t="s">
        <v>53</v>
      </c>
      <c r="G29" s="2">
        <f t="shared" si="0"/>
        <v>0</v>
      </c>
    </row>
    <row r="30" spans="1:7" ht="11.25">
      <c r="A30" s="20" t="s">
        <v>69</v>
      </c>
      <c r="B30" s="21">
        <v>31</v>
      </c>
      <c r="C30" s="28" t="s">
        <v>5</v>
      </c>
      <c r="D30" s="23"/>
      <c r="E30" s="23">
        <v>97</v>
      </c>
      <c r="F30" s="23">
        <v>104</v>
      </c>
      <c r="G30" s="24">
        <f t="shared" si="0"/>
        <v>201</v>
      </c>
    </row>
    <row r="31" spans="1:7" ht="11.25">
      <c r="A31" s="29" t="s">
        <v>70</v>
      </c>
      <c r="B31" s="21">
        <v>30</v>
      </c>
      <c r="C31" s="22" t="s">
        <v>5</v>
      </c>
      <c r="D31" s="23">
        <v>106</v>
      </c>
      <c r="E31" s="23" t="s">
        <v>50</v>
      </c>
      <c r="F31" s="23">
        <v>97</v>
      </c>
      <c r="G31" s="24">
        <f t="shared" si="0"/>
        <v>203</v>
      </c>
    </row>
    <row r="32" spans="1:7" ht="11.25">
      <c r="A32" s="10" t="s">
        <v>32</v>
      </c>
      <c r="B32" s="14">
        <v>32</v>
      </c>
      <c r="C32" s="6" t="s">
        <v>5</v>
      </c>
      <c r="D32" s="3" t="s">
        <v>48</v>
      </c>
      <c r="E32" s="3">
        <v>108</v>
      </c>
      <c r="F32" s="3">
        <v>97</v>
      </c>
      <c r="G32" s="2">
        <f t="shared" si="0"/>
        <v>205</v>
      </c>
    </row>
    <row r="33" spans="1:7" ht="11.25">
      <c r="A33" s="7" t="s">
        <v>7</v>
      </c>
      <c r="B33" s="5">
        <v>35</v>
      </c>
      <c r="C33" s="6" t="s">
        <v>5</v>
      </c>
      <c r="D33" s="3" t="s">
        <v>49</v>
      </c>
      <c r="E33" s="3">
        <v>107</v>
      </c>
      <c r="F33" s="3">
        <v>99</v>
      </c>
      <c r="G33" s="2">
        <f t="shared" si="0"/>
        <v>206</v>
      </c>
    </row>
    <row r="34" spans="1:7" ht="11.25">
      <c r="A34" s="10" t="s">
        <v>22</v>
      </c>
      <c r="B34" s="15">
        <v>38</v>
      </c>
      <c r="C34" s="9" t="s">
        <v>5</v>
      </c>
      <c r="D34" s="3" t="s">
        <v>47</v>
      </c>
      <c r="E34" s="3">
        <v>103</v>
      </c>
      <c r="F34" s="3">
        <v>107</v>
      </c>
      <c r="G34" s="2">
        <f t="shared" si="0"/>
        <v>210</v>
      </c>
    </row>
    <row r="35" spans="1:7" ht="11.25">
      <c r="A35" s="4" t="s">
        <v>35</v>
      </c>
      <c r="B35" s="5">
        <v>30</v>
      </c>
      <c r="C35" s="6" t="s">
        <v>5</v>
      </c>
      <c r="D35" s="3">
        <v>105</v>
      </c>
      <c r="E35" s="3">
        <v>105</v>
      </c>
      <c r="F35" s="3" t="s">
        <v>50</v>
      </c>
      <c r="G35" s="2">
        <f t="shared" si="0"/>
        <v>210</v>
      </c>
    </row>
    <row r="36" spans="1:7" ht="11.25">
      <c r="A36" s="4" t="s">
        <v>40</v>
      </c>
      <c r="B36" s="5">
        <v>31</v>
      </c>
      <c r="C36" s="16" t="s">
        <v>5</v>
      </c>
      <c r="D36" s="3">
        <v>113</v>
      </c>
      <c r="E36" s="3">
        <v>108</v>
      </c>
      <c r="F36" s="3"/>
      <c r="G36" s="2">
        <f t="shared" si="0"/>
        <v>221</v>
      </c>
    </row>
    <row r="37" spans="1:7" ht="11.25">
      <c r="A37" s="4" t="s">
        <v>16</v>
      </c>
      <c r="B37" s="5">
        <v>33</v>
      </c>
      <c r="C37" s="6" t="s">
        <v>5</v>
      </c>
      <c r="D37" s="3">
        <v>114</v>
      </c>
      <c r="E37" s="3">
        <v>108</v>
      </c>
      <c r="F37" s="3"/>
      <c r="G37" s="2">
        <f t="shared" si="0"/>
        <v>222</v>
      </c>
    </row>
    <row r="38" spans="1:7" ht="11.25">
      <c r="A38" s="10" t="s">
        <v>33</v>
      </c>
      <c r="B38" s="15">
        <v>43</v>
      </c>
      <c r="C38" s="9" t="s">
        <v>5</v>
      </c>
      <c r="D38" s="3">
        <v>105</v>
      </c>
      <c r="E38" s="3">
        <v>120</v>
      </c>
      <c r="F38" s="3"/>
      <c r="G38" s="2">
        <f t="shared" si="0"/>
        <v>225</v>
      </c>
    </row>
    <row r="39" spans="1:7" ht="11.25">
      <c r="A39" s="7" t="s">
        <v>36</v>
      </c>
      <c r="B39" s="5">
        <v>36</v>
      </c>
      <c r="C39" s="6" t="s">
        <v>5</v>
      </c>
      <c r="D39" s="3" t="s">
        <v>46</v>
      </c>
      <c r="E39" s="3">
        <v>120</v>
      </c>
      <c r="F39" s="3">
        <v>112</v>
      </c>
      <c r="G39" s="2">
        <f t="shared" si="0"/>
        <v>232</v>
      </c>
    </row>
    <row r="40" spans="1:7" ht="11.25">
      <c r="A40" s="4" t="s">
        <v>19</v>
      </c>
      <c r="B40" s="14">
        <v>34</v>
      </c>
      <c r="C40" s="6" t="s">
        <v>5</v>
      </c>
      <c r="D40" s="3"/>
      <c r="E40" s="3" t="s">
        <v>57</v>
      </c>
      <c r="F40" s="3"/>
      <c r="G40" s="2">
        <f t="shared" si="0"/>
        <v>0</v>
      </c>
    </row>
    <row r="41" spans="1:7" ht="11.25">
      <c r="A41" s="4" t="s">
        <v>11</v>
      </c>
      <c r="B41" s="5">
        <v>34</v>
      </c>
      <c r="C41" s="6" t="s">
        <v>5</v>
      </c>
      <c r="D41" s="3" t="s">
        <v>55</v>
      </c>
      <c r="E41" s="3"/>
      <c r="F41" s="3"/>
      <c r="G41" s="2">
        <f t="shared" si="0"/>
        <v>0</v>
      </c>
    </row>
    <row r="42" spans="1:7" ht="11.25">
      <c r="A42" s="4" t="s">
        <v>31</v>
      </c>
      <c r="B42" s="5">
        <v>45</v>
      </c>
      <c r="C42" s="6" t="s">
        <v>5</v>
      </c>
      <c r="D42" s="3"/>
      <c r="E42" s="3"/>
      <c r="F42" s="3" t="s">
        <v>49</v>
      </c>
      <c r="G42" s="2">
        <f t="shared" si="0"/>
        <v>0</v>
      </c>
    </row>
    <row r="43" spans="1:7" ht="11.25">
      <c r="A43" s="10" t="s">
        <v>41</v>
      </c>
      <c r="B43" s="18">
        <v>45</v>
      </c>
      <c r="C43" s="3" t="s">
        <v>5</v>
      </c>
      <c r="D43" s="3" t="s">
        <v>64</v>
      </c>
      <c r="E43" s="3"/>
      <c r="F43" s="3"/>
      <c r="G43" s="2">
        <f t="shared" si="0"/>
        <v>0</v>
      </c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3"/>
  <sheetViews>
    <sheetView workbookViewId="0" topLeftCell="A1">
      <selection activeCell="D4" sqref="D4"/>
    </sheetView>
  </sheetViews>
  <sheetFormatPr defaultColWidth="9.140625" defaultRowHeight="12.75"/>
  <sheetData>
    <row r="1" spans="1:28" ht="12.75">
      <c r="A1" s="30" t="s">
        <v>71</v>
      </c>
      <c r="B1" s="31"/>
      <c r="C1" s="32"/>
      <c r="D1" s="32"/>
      <c r="E1" s="32"/>
      <c r="F1" s="32"/>
      <c r="G1" s="32"/>
      <c r="H1" s="32"/>
      <c r="K1" s="30" t="s">
        <v>71</v>
      </c>
      <c r="L1" s="30"/>
      <c r="M1" s="32"/>
      <c r="N1" s="32"/>
      <c r="O1" s="32"/>
      <c r="P1" s="32"/>
      <c r="Q1" s="32"/>
      <c r="R1" s="32"/>
      <c r="U1" s="30" t="s">
        <v>71</v>
      </c>
      <c r="V1" s="30"/>
      <c r="W1" s="32"/>
      <c r="X1" s="32"/>
      <c r="Y1" s="32"/>
      <c r="Z1" s="32"/>
      <c r="AA1" s="32"/>
      <c r="AB1" s="32"/>
    </row>
    <row r="2" spans="1:28" ht="12.75">
      <c r="A2" s="30"/>
      <c r="B2" s="33"/>
      <c r="C2" s="34" t="s">
        <v>72</v>
      </c>
      <c r="D2" s="35"/>
      <c r="E2" s="34" t="s">
        <v>73</v>
      </c>
      <c r="F2" s="35"/>
      <c r="G2" s="36" t="s">
        <v>44</v>
      </c>
      <c r="H2" s="32"/>
      <c r="K2" s="30"/>
      <c r="L2" s="53"/>
      <c r="M2" s="34" t="s">
        <v>72</v>
      </c>
      <c r="N2" s="35"/>
      <c r="O2" s="34" t="s">
        <v>73</v>
      </c>
      <c r="P2" s="35"/>
      <c r="Q2" s="36" t="s">
        <v>44</v>
      </c>
      <c r="R2" s="32"/>
      <c r="U2" s="30"/>
      <c r="V2" s="53"/>
      <c r="W2" s="34" t="s">
        <v>72</v>
      </c>
      <c r="X2" s="35"/>
      <c r="Y2" s="34" t="s">
        <v>73</v>
      </c>
      <c r="Z2" s="35"/>
      <c r="AA2" s="36" t="s">
        <v>44</v>
      </c>
      <c r="AB2" s="32"/>
    </row>
    <row r="3" spans="1:28" ht="13.5" thickBot="1">
      <c r="A3" s="37" t="s">
        <v>74</v>
      </c>
      <c r="B3" s="38" t="s">
        <v>1</v>
      </c>
      <c r="C3" s="39" t="s">
        <v>3</v>
      </c>
      <c r="D3" s="38" t="s">
        <v>75</v>
      </c>
      <c r="E3" s="39" t="s">
        <v>3</v>
      </c>
      <c r="F3" s="38" t="s">
        <v>75</v>
      </c>
      <c r="G3" s="40" t="s">
        <v>3</v>
      </c>
      <c r="H3" s="39" t="s">
        <v>76</v>
      </c>
      <c r="K3" s="37" t="s">
        <v>97</v>
      </c>
      <c r="L3" s="38" t="s">
        <v>1</v>
      </c>
      <c r="M3" s="39" t="s">
        <v>3</v>
      </c>
      <c r="N3" s="38" t="s">
        <v>75</v>
      </c>
      <c r="O3" s="39" t="s">
        <v>3</v>
      </c>
      <c r="P3" s="38" t="s">
        <v>75</v>
      </c>
      <c r="Q3" s="40" t="s">
        <v>3</v>
      </c>
      <c r="R3" s="39" t="s">
        <v>76</v>
      </c>
      <c r="U3" t="s">
        <v>119</v>
      </c>
      <c r="V3" s="55" t="s">
        <v>1</v>
      </c>
      <c r="W3" s="39" t="s">
        <v>3</v>
      </c>
      <c r="X3" s="38" t="s">
        <v>75</v>
      </c>
      <c r="Y3" s="39" t="s">
        <v>3</v>
      </c>
      <c r="Z3" s="38" t="s">
        <v>75</v>
      </c>
      <c r="AA3" s="40" t="s">
        <v>3</v>
      </c>
      <c r="AB3" s="39" t="s">
        <v>76</v>
      </c>
    </row>
    <row r="4" spans="1:28" ht="12.75">
      <c r="A4" s="41" t="s">
        <v>77</v>
      </c>
      <c r="B4" s="42">
        <v>12</v>
      </c>
      <c r="C4" s="32">
        <v>83</v>
      </c>
      <c r="D4" s="43">
        <f aca="true" t="shared" si="0" ref="D4:D16">IF(C4&gt;0,C4-$B4," ")</f>
        <v>71</v>
      </c>
      <c r="E4" s="32"/>
      <c r="F4" s="43" t="str">
        <f aca="true" t="shared" si="1" ref="F4:F28">IF(E4&gt;0,E4-$B4," ")</f>
        <v> </v>
      </c>
      <c r="G4" s="44"/>
      <c r="H4" s="32">
        <f aca="true" t="shared" si="2" ref="H4:H28">IF(C4+E4+G4&gt;0,SUM(C4,E4,G4)," ")</f>
        <v>83</v>
      </c>
      <c r="K4" s="11" t="s">
        <v>27</v>
      </c>
      <c r="L4" s="42">
        <v>25</v>
      </c>
      <c r="M4" s="32">
        <v>94</v>
      </c>
      <c r="N4" s="43">
        <f aca="true" t="shared" si="3" ref="N4:N34">IF(M4&gt;0,M4-$B4," ")</f>
        <v>82</v>
      </c>
      <c r="O4" s="32"/>
      <c r="P4" s="43" t="str">
        <f aca="true" t="shared" si="4" ref="P4:P34">IF(O4&gt;0,O4-$B4," ")</f>
        <v> </v>
      </c>
      <c r="Q4" s="44"/>
      <c r="R4" s="32">
        <f aca="true" t="shared" si="5" ref="R4:R34">IF(M4+O4+Q4&gt;0,SUM(M4,O4,Q4)," ")</f>
        <v>94</v>
      </c>
      <c r="U4" s="7" t="s">
        <v>120</v>
      </c>
      <c r="V4" s="45">
        <v>45</v>
      </c>
      <c r="W4" s="32">
        <v>100</v>
      </c>
      <c r="X4" s="43">
        <f aca="true" t="shared" si="6" ref="X4:X51">IF(W4&gt;0,W4-$B4," ")</f>
        <v>88</v>
      </c>
      <c r="Y4" s="32"/>
      <c r="Z4" s="43" t="str">
        <f aca="true" t="shared" si="7" ref="Z4:Z51">IF(Y4&gt;0,Y4-$B4," ")</f>
        <v> </v>
      </c>
      <c r="AA4" s="44"/>
      <c r="AB4" s="32">
        <f aca="true" t="shared" si="8" ref="AB4:AB18">SUM(W4,Y4,AA4)</f>
        <v>100</v>
      </c>
    </row>
    <row r="5" spans="1:28" ht="12.75">
      <c r="A5" s="4" t="s">
        <v>78</v>
      </c>
      <c r="B5" s="42">
        <v>17</v>
      </c>
      <c r="C5" s="32">
        <v>85</v>
      </c>
      <c r="D5" s="43">
        <f t="shared" si="0"/>
        <v>68</v>
      </c>
      <c r="E5" s="32"/>
      <c r="F5" s="43" t="str">
        <f t="shared" si="1"/>
        <v> </v>
      </c>
      <c r="G5" s="44"/>
      <c r="H5" s="32">
        <f t="shared" si="2"/>
        <v>85</v>
      </c>
      <c r="K5" s="4" t="s">
        <v>29</v>
      </c>
      <c r="L5" s="42">
        <v>25</v>
      </c>
      <c r="M5" s="32">
        <v>96</v>
      </c>
      <c r="N5" s="43">
        <f t="shared" si="3"/>
        <v>79</v>
      </c>
      <c r="O5" s="32"/>
      <c r="P5" s="43" t="str">
        <f t="shared" si="4"/>
        <v> </v>
      </c>
      <c r="Q5" s="44"/>
      <c r="R5" s="32">
        <f t="shared" si="5"/>
        <v>96</v>
      </c>
      <c r="U5" s="4" t="s">
        <v>20</v>
      </c>
      <c r="V5" s="42">
        <v>31</v>
      </c>
      <c r="W5" s="32">
        <v>103</v>
      </c>
      <c r="X5" s="43">
        <f t="shared" si="6"/>
        <v>86</v>
      </c>
      <c r="Y5" s="32"/>
      <c r="Z5" s="43" t="str">
        <f t="shared" si="7"/>
        <v> </v>
      </c>
      <c r="AA5" s="44"/>
      <c r="AB5" s="32">
        <f t="shared" si="8"/>
        <v>103</v>
      </c>
    </row>
    <row r="6" spans="1:28" ht="12.75">
      <c r="A6" s="4" t="s">
        <v>79</v>
      </c>
      <c r="B6" s="42">
        <v>11</v>
      </c>
      <c r="C6" s="32">
        <v>87</v>
      </c>
      <c r="D6" s="43">
        <f t="shared" si="0"/>
        <v>76</v>
      </c>
      <c r="E6" s="32"/>
      <c r="F6" s="43" t="str">
        <f t="shared" si="1"/>
        <v> </v>
      </c>
      <c r="G6" s="44"/>
      <c r="H6" s="32">
        <f t="shared" si="2"/>
        <v>87</v>
      </c>
      <c r="K6" s="7" t="s">
        <v>10</v>
      </c>
      <c r="L6" s="45">
        <v>23</v>
      </c>
      <c r="M6" s="32">
        <v>97</v>
      </c>
      <c r="N6" s="43">
        <f t="shared" si="3"/>
        <v>86</v>
      </c>
      <c r="O6" s="32"/>
      <c r="P6" s="43" t="str">
        <f t="shared" si="4"/>
        <v> </v>
      </c>
      <c r="Q6" s="44"/>
      <c r="R6" s="32">
        <f t="shared" si="5"/>
        <v>97</v>
      </c>
      <c r="U6" s="7" t="s">
        <v>7</v>
      </c>
      <c r="V6" s="45">
        <v>37</v>
      </c>
      <c r="W6" s="32">
        <v>104</v>
      </c>
      <c r="X6" s="43">
        <f t="shared" si="6"/>
        <v>93</v>
      </c>
      <c r="Y6" s="32"/>
      <c r="Z6" s="43" t="str">
        <f t="shared" si="7"/>
        <v> </v>
      </c>
      <c r="AA6" s="44"/>
      <c r="AB6" s="32">
        <f t="shared" si="8"/>
        <v>104</v>
      </c>
    </row>
    <row r="7" spans="1:28" ht="12.75">
      <c r="A7" s="4" t="s">
        <v>80</v>
      </c>
      <c r="B7" s="42">
        <v>19</v>
      </c>
      <c r="C7" s="32">
        <v>87</v>
      </c>
      <c r="D7" s="43">
        <f t="shared" si="0"/>
        <v>68</v>
      </c>
      <c r="E7" s="32"/>
      <c r="F7" s="43" t="str">
        <f t="shared" si="1"/>
        <v> </v>
      </c>
      <c r="G7" s="44"/>
      <c r="H7" s="32">
        <f t="shared" si="2"/>
        <v>87</v>
      </c>
      <c r="K7" s="4" t="s">
        <v>8</v>
      </c>
      <c r="L7" s="42">
        <v>27</v>
      </c>
      <c r="M7" s="32">
        <v>102</v>
      </c>
      <c r="N7" s="43">
        <f t="shared" si="3"/>
        <v>83</v>
      </c>
      <c r="O7" s="32"/>
      <c r="P7" s="43" t="str">
        <f t="shared" si="4"/>
        <v> </v>
      </c>
      <c r="Q7" s="44"/>
      <c r="R7" s="32">
        <f t="shared" si="5"/>
        <v>102</v>
      </c>
      <c r="U7" s="4" t="s">
        <v>6</v>
      </c>
      <c r="V7" s="42">
        <v>32</v>
      </c>
      <c r="W7" s="32">
        <v>105</v>
      </c>
      <c r="X7" s="43">
        <f t="shared" si="6"/>
        <v>86</v>
      </c>
      <c r="Y7" s="32"/>
      <c r="Z7" s="43" t="str">
        <f t="shared" si="7"/>
        <v> </v>
      </c>
      <c r="AA7" s="44"/>
      <c r="AB7" s="32">
        <f t="shared" si="8"/>
        <v>105</v>
      </c>
    </row>
    <row r="8" spans="1:28" ht="12.75">
      <c r="A8" s="4" t="s">
        <v>26</v>
      </c>
      <c r="B8" s="42">
        <v>15</v>
      </c>
      <c r="C8" s="32">
        <v>88</v>
      </c>
      <c r="D8" s="43">
        <f t="shared" si="0"/>
        <v>73</v>
      </c>
      <c r="E8" s="32"/>
      <c r="F8" s="43" t="str">
        <f t="shared" si="1"/>
        <v> </v>
      </c>
      <c r="G8" s="44"/>
      <c r="H8" s="32">
        <f t="shared" si="2"/>
        <v>88</v>
      </c>
      <c r="K8" s="4" t="s">
        <v>15</v>
      </c>
      <c r="L8" s="42">
        <v>23</v>
      </c>
      <c r="M8" s="32">
        <v>102</v>
      </c>
      <c r="N8" s="43">
        <f t="shared" si="3"/>
        <v>87</v>
      </c>
      <c r="O8" s="32"/>
      <c r="P8" s="43" t="str">
        <f t="shared" si="4"/>
        <v> </v>
      </c>
      <c r="Q8" s="44"/>
      <c r="R8" s="32">
        <f t="shared" si="5"/>
        <v>102</v>
      </c>
      <c r="U8" s="7" t="s">
        <v>121</v>
      </c>
      <c r="V8" s="45">
        <v>33</v>
      </c>
      <c r="W8" s="32">
        <v>109</v>
      </c>
      <c r="X8" s="43">
        <f t="shared" si="6"/>
        <v>94</v>
      </c>
      <c r="Y8" s="32"/>
      <c r="Z8" s="43" t="str">
        <f t="shared" si="7"/>
        <v> </v>
      </c>
      <c r="AA8" s="44"/>
      <c r="AB8" s="32">
        <f t="shared" si="8"/>
        <v>109</v>
      </c>
    </row>
    <row r="9" spans="1:28" ht="12.75">
      <c r="A9" s="4" t="s">
        <v>81</v>
      </c>
      <c r="B9" s="42">
        <v>16</v>
      </c>
      <c r="C9" s="32">
        <v>89</v>
      </c>
      <c r="D9" s="43">
        <f t="shared" si="0"/>
        <v>73</v>
      </c>
      <c r="E9" s="32"/>
      <c r="F9" s="43" t="str">
        <f t="shared" si="1"/>
        <v> </v>
      </c>
      <c r="G9" s="44"/>
      <c r="H9" s="32">
        <f t="shared" si="2"/>
        <v>89</v>
      </c>
      <c r="K9" s="4" t="s">
        <v>24</v>
      </c>
      <c r="L9" s="42">
        <v>23</v>
      </c>
      <c r="M9" s="32">
        <v>103</v>
      </c>
      <c r="N9" s="43">
        <f t="shared" si="3"/>
        <v>87</v>
      </c>
      <c r="O9" s="32"/>
      <c r="P9" s="43" t="str">
        <f t="shared" si="4"/>
        <v> </v>
      </c>
      <c r="Q9" s="44"/>
      <c r="R9" s="32">
        <f t="shared" si="5"/>
        <v>103</v>
      </c>
      <c r="U9" s="4" t="s">
        <v>35</v>
      </c>
      <c r="V9" s="42">
        <v>35</v>
      </c>
      <c r="W9" s="32">
        <v>109</v>
      </c>
      <c r="X9" s="43">
        <f t="shared" si="6"/>
        <v>93</v>
      </c>
      <c r="Y9" s="32"/>
      <c r="Z9" s="43" t="str">
        <f t="shared" si="7"/>
        <v> </v>
      </c>
      <c r="AA9" s="44"/>
      <c r="AB9" s="32">
        <f t="shared" si="8"/>
        <v>109</v>
      </c>
    </row>
    <row r="10" spans="1:28" ht="12.75">
      <c r="A10" s="4" t="s">
        <v>37</v>
      </c>
      <c r="B10" s="42">
        <v>15</v>
      </c>
      <c r="C10" s="32">
        <v>90</v>
      </c>
      <c r="D10" s="43">
        <f t="shared" si="0"/>
        <v>75</v>
      </c>
      <c r="E10" s="32"/>
      <c r="F10" s="43" t="str">
        <f t="shared" si="1"/>
        <v> </v>
      </c>
      <c r="G10" s="44"/>
      <c r="H10" s="32">
        <f t="shared" si="2"/>
        <v>90</v>
      </c>
      <c r="K10" s="4" t="s">
        <v>38</v>
      </c>
      <c r="L10" s="42">
        <v>23</v>
      </c>
      <c r="M10" s="32">
        <v>103</v>
      </c>
      <c r="N10" s="43">
        <f t="shared" si="3"/>
        <v>88</v>
      </c>
      <c r="O10" s="32"/>
      <c r="P10" s="43" t="str">
        <f t="shared" si="4"/>
        <v> </v>
      </c>
      <c r="Q10" s="44"/>
      <c r="R10" s="32">
        <f t="shared" si="5"/>
        <v>103</v>
      </c>
      <c r="U10" s="4" t="s">
        <v>39</v>
      </c>
      <c r="V10" s="42">
        <v>35</v>
      </c>
      <c r="W10" s="32">
        <v>113</v>
      </c>
      <c r="X10" s="43">
        <f t="shared" si="6"/>
        <v>98</v>
      </c>
      <c r="Y10" s="32"/>
      <c r="Z10" s="43" t="str">
        <f t="shared" si="7"/>
        <v> </v>
      </c>
      <c r="AA10" s="44"/>
      <c r="AB10" s="32">
        <f t="shared" si="8"/>
        <v>113</v>
      </c>
    </row>
    <row r="11" spans="1:28" ht="12.75">
      <c r="A11" s="11" t="s">
        <v>14</v>
      </c>
      <c r="B11" s="42">
        <v>20</v>
      </c>
      <c r="C11" s="32">
        <v>93</v>
      </c>
      <c r="D11" s="43">
        <f t="shared" si="0"/>
        <v>73</v>
      </c>
      <c r="E11" s="32"/>
      <c r="F11" s="43" t="str">
        <f t="shared" si="1"/>
        <v> </v>
      </c>
      <c r="G11" s="44"/>
      <c r="H11" s="32">
        <f t="shared" si="2"/>
        <v>93</v>
      </c>
      <c r="K11" s="4" t="s">
        <v>98</v>
      </c>
      <c r="L11" s="42">
        <v>23</v>
      </c>
      <c r="M11" s="32">
        <v>105</v>
      </c>
      <c r="N11" s="43">
        <f t="shared" si="3"/>
        <v>85</v>
      </c>
      <c r="O11" s="32"/>
      <c r="P11" s="43" t="str">
        <f t="shared" si="4"/>
        <v> </v>
      </c>
      <c r="Q11" s="44"/>
      <c r="R11" s="32">
        <f t="shared" si="5"/>
        <v>105</v>
      </c>
      <c r="U11" s="7" t="s">
        <v>122</v>
      </c>
      <c r="V11" s="45">
        <v>33</v>
      </c>
      <c r="W11" s="32">
        <v>117</v>
      </c>
      <c r="X11" s="43">
        <f t="shared" si="6"/>
        <v>97</v>
      </c>
      <c r="Y11" s="32"/>
      <c r="Z11" s="43" t="str">
        <f t="shared" si="7"/>
        <v> </v>
      </c>
      <c r="AA11" s="44"/>
      <c r="AB11" s="32">
        <f t="shared" si="8"/>
        <v>117</v>
      </c>
    </row>
    <row r="12" spans="1:28" ht="12.75">
      <c r="A12" s="4" t="s">
        <v>82</v>
      </c>
      <c r="B12" s="42">
        <v>17</v>
      </c>
      <c r="C12" s="32">
        <v>97</v>
      </c>
      <c r="D12" s="43">
        <f t="shared" si="0"/>
        <v>80</v>
      </c>
      <c r="E12" s="32"/>
      <c r="F12" s="43" t="str">
        <f t="shared" si="1"/>
        <v> </v>
      </c>
      <c r="G12" s="44"/>
      <c r="H12" s="32">
        <f t="shared" si="2"/>
        <v>97</v>
      </c>
      <c r="K12" s="7" t="s">
        <v>18</v>
      </c>
      <c r="L12" s="45">
        <v>27</v>
      </c>
      <c r="M12" s="32">
        <v>106</v>
      </c>
      <c r="N12" s="43">
        <f t="shared" si="3"/>
        <v>89</v>
      </c>
      <c r="O12" s="32"/>
      <c r="P12" s="43" t="str">
        <f t="shared" si="4"/>
        <v> </v>
      </c>
      <c r="Q12" s="44"/>
      <c r="R12" s="32">
        <f t="shared" si="5"/>
        <v>106</v>
      </c>
      <c r="U12" s="4" t="s">
        <v>40</v>
      </c>
      <c r="V12" s="42">
        <v>30</v>
      </c>
      <c r="W12" s="32">
        <v>117</v>
      </c>
      <c r="X12" s="43">
        <f t="shared" si="6"/>
        <v>100</v>
      </c>
      <c r="Y12" s="32"/>
      <c r="Z12" s="43" t="str">
        <f t="shared" si="7"/>
        <v> </v>
      </c>
      <c r="AA12" s="44"/>
      <c r="AB12" s="32">
        <f t="shared" si="8"/>
        <v>117</v>
      </c>
    </row>
    <row r="13" spans="1:28" ht="12.75">
      <c r="A13" s="4" t="s">
        <v>25</v>
      </c>
      <c r="B13" s="42">
        <v>20</v>
      </c>
      <c r="C13" s="32">
        <v>97</v>
      </c>
      <c r="D13" s="43">
        <f t="shared" si="0"/>
        <v>77</v>
      </c>
      <c r="E13" s="32"/>
      <c r="F13" s="43" t="str">
        <f t="shared" si="1"/>
        <v> </v>
      </c>
      <c r="G13" s="44"/>
      <c r="H13" s="32">
        <f t="shared" si="2"/>
        <v>97</v>
      </c>
      <c r="K13" s="4" t="s">
        <v>17</v>
      </c>
      <c r="L13" s="42">
        <v>25</v>
      </c>
      <c r="M13" s="32">
        <v>108</v>
      </c>
      <c r="N13" s="43">
        <f t="shared" si="3"/>
        <v>88</v>
      </c>
      <c r="O13" s="32"/>
      <c r="P13" s="43" t="str">
        <f t="shared" si="4"/>
        <v> </v>
      </c>
      <c r="Q13" s="44"/>
      <c r="R13" s="32">
        <f t="shared" si="5"/>
        <v>108</v>
      </c>
      <c r="U13" s="4" t="s">
        <v>16</v>
      </c>
      <c r="V13" s="42">
        <v>36</v>
      </c>
      <c r="W13" s="32">
        <v>118</v>
      </c>
      <c r="X13" s="43">
        <f t="shared" si="6"/>
        <v>98</v>
      </c>
      <c r="Y13" s="32"/>
      <c r="Z13" s="43" t="str">
        <f t="shared" si="7"/>
        <v> </v>
      </c>
      <c r="AA13" s="44"/>
      <c r="AB13" s="32">
        <f t="shared" si="8"/>
        <v>118</v>
      </c>
    </row>
    <row r="14" spans="1:28" ht="12.75">
      <c r="A14" s="7" t="s">
        <v>23</v>
      </c>
      <c r="B14" s="45">
        <v>17</v>
      </c>
      <c r="C14" s="32">
        <v>99</v>
      </c>
      <c r="D14" s="43">
        <f t="shared" si="0"/>
        <v>82</v>
      </c>
      <c r="E14" s="32"/>
      <c r="F14" s="43" t="str">
        <f t="shared" si="1"/>
        <v> </v>
      </c>
      <c r="G14" s="44"/>
      <c r="H14" s="32">
        <f t="shared" si="2"/>
        <v>99</v>
      </c>
      <c r="K14" s="4" t="s">
        <v>99</v>
      </c>
      <c r="L14" s="42">
        <v>28</v>
      </c>
      <c r="M14" s="32">
        <v>108</v>
      </c>
      <c r="N14" s="43">
        <f t="shared" si="3"/>
        <v>91</v>
      </c>
      <c r="O14" s="32"/>
      <c r="P14" s="43" t="str">
        <f t="shared" si="4"/>
        <v> </v>
      </c>
      <c r="Q14" s="44"/>
      <c r="R14" s="32">
        <f t="shared" si="5"/>
        <v>108</v>
      </c>
      <c r="U14" s="7" t="s">
        <v>123</v>
      </c>
      <c r="V14" s="45">
        <v>32</v>
      </c>
      <c r="W14" s="32">
        <v>118</v>
      </c>
      <c r="X14" s="43">
        <f t="shared" si="6"/>
        <v>101</v>
      </c>
      <c r="Y14" s="32"/>
      <c r="Z14" s="43" t="str">
        <f t="shared" si="7"/>
        <v> </v>
      </c>
      <c r="AA14" s="44"/>
      <c r="AB14" s="32">
        <f t="shared" si="8"/>
        <v>118</v>
      </c>
    </row>
    <row r="15" spans="1:28" ht="12.75">
      <c r="A15" s="4" t="s">
        <v>83</v>
      </c>
      <c r="B15" s="42">
        <v>20</v>
      </c>
      <c r="C15" s="32">
        <v>105</v>
      </c>
      <c r="D15" s="43">
        <f t="shared" si="0"/>
        <v>85</v>
      </c>
      <c r="E15" s="32"/>
      <c r="F15" s="43" t="str">
        <f t="shared" si="1"/>
        <v> </v>
      </c>
      <c r="G15" s="44"/>
      <c r="H15" s="32">
        <f t="shared" si="2"/>
        <v>105</v>
      </c>
      <c r="K15" s="7" t="s">
        <v>100</v>
      </c>
      <c r="L15" s="45">
        <v>29</v>
      </c>
      <c r="M15" s="32">
        <v>115</v>
      </c>
      <c r="N15" s="43">
        <f t="shared" si="3"/>
        <v>95</v>
      </c>
      <c r="O15" s="32"/>
      <c r="P15" s="43" t="str">
        <f t="shared" si="4"/>
        <v> </v>
      </c>
      <c r="Q15" s="44"/>
      <c r="R15" s="32">
        <f t="shared" si="5"/>
        <v>115</v>
      </c>
      <c r="U15" s="11" t="s">
        <v>124</v>
      </c>
      <c r="V15" s="42">
        <v>43</v>
      </c>
      <c r="W15" s="32">
        <v>126</v>
      </c>
      <c r="X15" s="43">
        <f t="shared" si="6"/>
        <v>106</v>
      </c>
      <c r="Y15" s="32"/>
      <c r="Z15" s="43" t="str">
        <f t="shared" si="7"/>
        <v> </v>
      </c>
      <c r="AA15" s="44"/>
      <c r="AB15" s="32">
        <f t="shared" si="8"/>
        <v>126</v>
      </c>
    </row>
    <row r="16" spans="1:28" ht="12.75">
      <c r="A16" s="4" t="s">
        <v>84</v>
      </c>
      <c r="B16" s="42">
        <v>22</v>
      </c>
      <c r="C16" s="32">
        <v>107</v>
      </c>
      <c r="D16" s="43">
        <f t="shared" si="0"/>
        <v>85</v>
      </c>
      <c r="E16" s="32"/>
      <c r="F16" s="43" t="str">
        <f t="shared" si="1"/>
        <v> </v>
      </c>
      <c r="G16" s="44"/>
      <c r="H16" s="32">
        <f t="shared" si="2"/>
        <v>107</v>
      </c>
      <c r="K16" s="4" t="s">
        <v>101</v>
      </c>
      <c r="L16" s="42">
        <v>25</v>
      </c>
      <c r="M16" s="32"/>
      <c r="N16" s="43" t="str">
        <f t="shared" si="3"/>
        <v> </v>
      </c>
      <c r="O16" s="32"/>
      <c r="P16" s="43" t="str">
        <f t="shared" si="4"/>
        <v> </v>
      </c>
      <c r="Q16" s="44"/>
      <c r="R16" s="32" t="str">
        <f t="shared" si="5"/>
        <v> </v>
      </c>
      <c r="U16" s="11" t="s">
        <v>125</v>
      </c>
      <c r="V16" s="42">
        <v>45</v>
      </c>
      <c r="W16" s="32">
        <v>129</v>
      </c>
      <c r="X16" s="43">
        <f t="shared" si="6"/>
        <v>107</v>
      </c>
      <c r="Y16" s="32"/>
      <c r="Z16" s="43" t="str">
        <f t="shared" si="7"/>
        <v> </v>
      </c>
      <c r="AA16" s="44"/>
      <c r="AB16" s="32">
        <f t="shared" si="8"/>
        <v>129</v>
      </c>
    </row>
    <row r="17" spans="1:28" ht="12.75">
      <c r="A17" s="4" t="s">
        <v>85</v>
      </c>
      <c r="B17" s="42">
        <v>16</v>
      </c>
      <c r="C17" s="32"/>
      <c r="D17" s="43"/>
      <c r="E17" s="32"/>
      <c r="F17" s="43" t="str">
        <f t="shared" si="1"/>
        <v> </v>
      </c>
      <c r="G17" s="44"/>
      <c r="H17" s="32" t="str">
        <f t="shared" si="2"/>
        <v> </v>
      </c>
      <c r="K17" s="7" t="s">
        <v>102</v>
      </c>
      <c r="L17" s="45">
        <v>24</v>
      </c>
      <c r="M17" s="32"/>
      <c r="N17" s="43" t="str">
        <f t="shared" si="3"/>
        <v> </v>
      </c>
      <c r="O17" s="32"/>
      <c r="P17" s="43" t="str">
        <f t="shared" si="4"/>
        <v> </v>
      </c>
      <c r="Q17" s="44"/>
      <c r="R17" s="32" t="str">
        <f t="shared" si="5"/>
        <v> </v>
      </c>
      <c r="U17" s="19" t="s">
        <v>36</v>
      </c>
      <c r="V17" s="45">
        <v>45</v>
      </c>
      <c r="W17" s="32">
        <v>132</v>
      </c>
      <c r="X17" s="43">
        <f t="shared" si="6"/>
        <v>116</v>
      </c>
      <c r="Y17" s="32"/>
      <c r="Z17" s="43" t="str">
        <f t="shared" si="7"/>
        <v> </v>
      </c>
      <c r="AA17" s="44"/>
      <c r="AB17" s="32">
        <f t="shared" si="8"/>
        <v>132</v>
      </c>
    </row>
    <row r="18" spans="1:28" ht="12.75">
      <c r="A18" s="4" t="s">
        <v>86</v>
      </c>
      <c r="B18" s="42">
        <v>9</v>
      </c>
      <c r="C18" s="32"/>
      <c r="D18" s="43"/>
      <c r="E18" s="32"/>
      <c r="F18" s="43" t="str">
        <f t="shared" si="1"/>
        <v> </v>
      </c>
      <c r="G18" s="44"/>
      <c r="H18" s="32" t="str">
        <f t="shared" si="2"/>
        <v> </v>
      </c>
      <c r="K18" s="7" t="s">
        <v>103</v>
      </c>
      <c r="L18" s="45">
        <v>23</v>
      </c>
      <c r="M18" s="32"/>
      <c r="N18" s="43" t="str">
        <f t="shared" si="3"/>
        <v> </v>
      </c>
      <c r="O18" s="32"/>
      <c r="P18" s="43" t="str">
        <f t="shared" si="4"/>
        <v> </v>
      </c>
      <c r="Q18" s="44"/>
      <c r="R18" s="32" t="str">
        <f t="shared" si="5"/>
        <v> </v>
      </c>
      <c r="U18" s="11" t="s">
        <v>31</v>
      </c>
      <c r="V18" s="42">
        <v>45</v>
      </c>
      <c r="W18" s="32">
        <v>133</v>
      </c>
      <c r="X18" s="43">
        <f t="shared" si="6"/>
        <v>124</v>
      </c>
      <c r="Y18" s="32"/>
      <c r="Z18" s="43" t="str">
        <f t="shared" si="7"/>
        <v> </v>
      </c>
      <c r="AA18" s="44"/>
      <c r="AB18" s="32">
        <f t="shared" si="8"/>
        <v>133</v>
      </c>
    </row>
    <row r="19" spans="1:28" ht="12.75">
      <c r="A19" s="7" t="s">
        <v>87</v>
      </c>
      <c r="B19" s="45">
        <v>20</v>
      </c>
      <c r="C19" s="32"/>
      <c r="D19" s="43" t="str">
        <f aca="true" t="shared" si="9" ref="D19:D27">IF(C19&gt;0,C19-$B19," ")</f>
        <v> </v>
      </c>
      <c r="E19" s="32"/>
      <c r="F19" s="43" t="str">
        <f t="shared" si="1"/>
        <v> </v>
      </c>
      <c r="G19" s="44"/>
      <c r="H19" s="32" t="str">
        <f t="shared" si="2"/>
        <v> </v>
      </c>
      <c r="K19" s="4" t="s">
        <v>12</v>
      </c>
      <c r="L19" s="42">
        <v>23</v>
      </c>
      <c r="M19" s="32"/>
      <c r="N19" s="43" t="str">
        <f t="shared" si="3"/>
        <v> </v>
      </c>
      <c r="O19" s="32"/>
      <c r="P19" s="43" t="str">
        <f t="shared" si="4"/>
        <v> </v>
      </c>
      <c r="Q19" s="44"/>
      <c r="R19" s="32" t="str">
        <f t="shared" si="5"/>
        <v> </v>
      </c>
      <c r="U19" s="19" t="s">
        <v>126</v>
      </c>
      <c r="V19" s="45">
        <v>41</v>
      </c>
      <c r="W19" s="32"/>
      <c r="X19" s="43" t="str">
        <f t="shared" si="6"/>
        <v> </v>
      </c>
      <c r="Y19" s="32"/>
      <c r="Z19" s="43" t="str">
        <f t="shared" si="7"/>
        <v> </v>
      </c>
      <c r="AA19" s="44"/>
      <c r="AB19" s="32" t="str">
        <f>IF(W19+Y19+AA19&gt;0,SUM(W19,Y19,AA19)," ")</f>
        <v> </v>
      </c>
    </row>
    <row r="20" spans="1:28" ht="12.75">
      <c r="A20" s="4" t="s">
        <v>88</v>
      </c>
      <c r="B20" s="42">
        <v>20</v>
      </c>
      <c r="C20" s="32"/>
      <c r="D20" s="43" t="str">
        <f t="shared" si="9"/>
        <v> </v>
      </c>
      <c r="E20" s="32"/>
      <c r="F20" s="43" t="str">
        <f t="shared" si="1"/>
        <v> </v>
      </c>
      <c r="G20" s="44"/>
      <c r="H20" s="32" t="str">
        <f t="shared" si="2"/>
        <v> </v>
      </c>
      <c r="K20" s="4" t="s">
        <v>104</v>
      </c>
      <c r="L20" s="42">
        <v>27</v>
      </c>
      <c r="M20" s="32"/>
      <c r="N20" s="43" t="str">
        <f t="shared" si="3"/>
        <v> </v>
      </c>
      <c r="O20" s="32"/>
      <c r="P20" s="43" t="str">
        <f t="shared" si="4"/>
        <v> </v>
      </c>
      <c r="Q20" s="44"/>
      <c r="R20" s="32" t="str">
        <f t="shared" si="5"/>
        <v> </v>
      </c>
      <c r="U20" s="19" t="s">
        <v>127</v>
      </c>
      <c r="V20" s="45">
        <v>41</v>
      </c>
      <c r="W20" s="32"/>
      <c r="X20" s="43" t="str">
        <f t="shared" si="6"/>
        <v> </v>
      </c>
      <c r="Y20" s="32"/>
      <c r="Z20" s="43" t="str">
        <f t="shared" si="7"/>
        <v> </v>
      </c>
      <c r="AA20" s="44"/>
      <c r="AB20" s="32"/>
    </row>
    <row r="21" spans="1:28" ht="12.75">
      <c r="A21" s="11" t="s">
        <v>89</v>
      </c>
      <c r="B21" s="42">
        <v>18</v>
      </c>
      <c r="C21" s="32"/>
      <c r="D21" s="43" t="str">
        <f t="shared" si="9"/>
        <v> </v>
      </c>
      <c r="E21" s="32"/>
      <c r="F21" s="43" t="str">
        <f t="shared" si="1"/>
        <v> </v>
      </c>
      <c r="G21" s="44"/>
      <c r="H21" s="32" t="str">
        <f t="shared" si="2"/>
        <v> </v>
      </c>
      <c r="K21" s="4" t="s">
        <v>105</v>
      </c>
      <c r="L21" s="42">
        <v>25</v>
      </c>
      <c r="M21" s="32"/>
      <c r="N21" s="43" t="str">
        <f t="shared" si="3"/>
        <v> </v>
      </c>
      <c r="O21" s="32"/>
      <c r="P21" s="43" t="str">
        <f t="shared" si="4"/>
        <v> </v>
      </c>
      <c r="Q21" s="44"/>
      <c r="R21" s="32" t="str">
        <f t="shared" si="5"/>
        <v> </v>
      </c>
      <c r="U21" s="11" t="s">
        <v>128</v>
      </c>
      <c r="V21" s="42">
        <v>44</v>
      </c>
      <c r="W21" s="32"/>
      <c r="X21" s="43" t="str">
        <f t="shared" si="6"/>
        <v> </v>
      </c>
      <c r="Y21" s="32"/>
      <c r="Z21" s="43" t="str">
        <f t="shared" si="7"/>
        <v> </v>
      </c>
      <c r="AA21" s="44"/>
      <c r="AB21" s="32"/>
    </row>
    <row r="22" spans="1:28" ht="12.75">
      <c r="A22" s="4" t="s">
        <v>90</v>
      </c>
      <c r="B22" s="42">
        <v>17</v>
      </c>
      <c r="C22" s="32"/>
      <c r="D22" s="43" t="str">
        <f t="shared" si="9"/>
        <v> </v>
      </c>
      <c r="E22" s="32"/>
      <c r="F22" s="43" t="str">
        <f t="shared" si="1"/>
        <v> </v>
      </c>
      <c r="G22" s="44"/>
      <c r="H22" s="32" t="str">
        <f t="shared" si="2"/>
        <v> </v>
      </c>
      <c r="K22" s="4" t="s">
        <v>106</v>
      </c>
      <c r="L22" s="42">
        <v>28</v>
      </c>
      <c r="M22" s="32"/>
      <c r="N22" s="43" t="str">
        <f t="shared" si="3"/>
        <v> </v>
      </c>
      <c r="O22" s="32"/>
      <c r="P22" s="43" t="str">
        <f t="shared" si="4"/>
        <v> </v>
      </c>
      <c r="Q22" s="44"/>
      <c r="R22" s="32" t="str">
        <f t="shared" si="5"/>
        <v> </v>
      </c>
      <c r="U22" s="11" t="s">
        <v>129</v>
      </c>
      <c r="V22" s="42">
        <v>31</v>
      </c>
      <c r="W22" s="32"/>
      <c r="X22" s="43" t="str">
        <f t="shared" si="6"/>
        <v> </v>
      </c>
      <c r="Y22" s="32"/>
      <c r="Z22" s="43" t="str">
        <f t="shared" si="7"/>
        <v> </v>
      </c>
      <c r="AA22" s="44"/>
      <c r="AB22" s="32"/>
    </row>
    <row r="23" spans="1:28" ht="12.75">
      <c r="A23" s="4" t="s">
        <v>91</v>
      </c>
      <c r="B23" s="42">
        <v>17</v>
      </c>
      <c r="C23" s="32"/>
      <c r="D23" s="43" t="str">
        <f t="shared" si="9"/>
        <v> </v>
      </c>
      <c r="E23" s="32"/>
      <c r="F23" s="43" t="str">
        <f t="shared" si="1"/>
        <v> </v>
      </c>
      <c r="G23" s="44"/>
      <c r="H23" s="32" t="str">
        <f t="shared" si="2"/>
        <v> </v>
      </c>
      <c r="K23" s="4" t="s">
        <v>107</v>
      </c>
      <c r="L23" s="42">
        <v>28</v>
      </c>
      <c r="M23" s="32"/>
      <c r="N23" s="43" t="str">
        <f t="shared" si="3"/>
        <v> </v>
      </c>
      <c r="O23" s="32"/>
      <c r="P23" s="43" t="str">
        <f t="shared" si="4"/>
        <v> </v>
      </c>
      <c r="Q23" s="44"/>
      <c r="R23" s="32" t="str">
        <f t="shared" si="5"/>
        <v> </v>
      </c>
      <c r="U23" s="11" t="s">
        <v>11</v>
      </c>
      <c r="V23" s="42">
        <v>34</v>
      </c>
      <c r="W23" s="32"/>
      <c r="X23" s="43" t="str">
        <f t="shared" si="6"/>
        <v> </v>
      </c>
      <c r="Y23" s="32"/>
      <c r="Z23" s="43" t="str">
        <f t="shared" si="7"/>
        <v> </v>
      </c>
      <c r="AA23" s="44"/>
      <c r="AB23" s="32"/>
    </row>
    <row r="24" spans="1:28" ht="12.75">
      <c r="A24" s="4" t="s">
        <v>30</v>
      </c>
      <c r="B24" s="42">
        <v>21</v>
      </c>
      <c r="C24" s="32"/>
      <c r="D24" s="43" t="str">
        <f t="shared" si="9"/>
        <v> </v>
      </c>
      <c r="E24" s="32"/>
      <c r="F24" s="43" t="str">
        <f t="shared" si="1"/>
        <v> </v>
      </c>
      <c r="G24" s="44"/>
      <c r="H24" s="32" t="str">
        <f t="shared" si="2"/>
        <v> </v>
      </c>
      <c r="K24" s="4" t="s">
        <v>108</v>
      </c>
      <c r="L24" s="42">
        <v>27</v>
      </c>
      <c r="M24" s="32"/>
      <c r="N24" s="43" t="str">
        <f t="shared" si="3"/>
        <v> </v>
      </c>
      <c r="O24" s="32"/>
      <c r="P24" s="43" t="str">
        <f t="shared" si="4"/>
        <v> </v>
      </c>
      <c r="Q24" s="44"/>
      <c r="R24" s="32" t="str">
        <f t="shared" si="5"/>
        <v> </v>
      </c>
      <c r="U24" s="11" t="s">
        <v>130</v>
      </c>
      <c r="V24" s="42">
        <v>45</v>
      </c>
      <c r="W24" s="32"/>
      <c r="X24" s="43" t="str">
        <f t="shared" si="6"/>
        <v> </v>
      </c>
      <c r="Y24" s="32"/>
      <c r="Z24" s="43" t="str">
        <f t="shared" si="7"/>
        <v> </v>
      </c>
      <c r="AA24" s="44"/>
      <c r="AB24" s="32"/>
    </row>
    <row r="25" spans="1:28" ht="12.75">
      <c r="A25" s="46" t="s">
        <v>34</v>
      </c>
      <c r="B25" s="47">
        <v>22</v>
      </c>
      <c r="C25" s="32"/>
      <c r="D25" s="43" t="str">
        <f t="shared" si="9"/>
        <v> </v>
      </c>
      <c r="E25" s="32"/>
      <c r="F25" s="43" t="str">
        <f t="shared" si="1"/>
        <v> </v>
      </c>
      <c r="G25" s="44"/>
      <c r="H25" s="32" t="str">
        <f t="shared" si="2"/>
        <v> </v>
      </c>
      <c r="K25" s="7" t="s">
        <v>109</v>
      </c>
      <c r="L25" s="45">
        <v>25</v>
      </c>
      <c r="M25" s="32"/>
      <c r="N25" s="43" t="str">
        <f t="shared" si="3"/>
        <v> </v>
      </c>
      <c r="O25" s="32"/>
      <c r="P25" s="43" t="str">
        <f t="shared" si="4"/>
        <v> </v>
      </c>
      <c r="Q25" s="44"/>
      <c r="R25" s="32" t="str">
        <f t="shared" si="5"/>
        <v> </v>
      </c>
      <c r="U25" s="11" t="s">
        <v>131</v>
      </c>
      <c r="V25" s="42">
        <v>45</v>
      </c>
      <c r="W25" s="32"/>
      <c r="X25" s="43" t="str">
        <f t="shared" si="6"/>
        <v> </v>
      </c>
      <c r="Y25" s="32"/>
      <c r="Z25" s="43" t="str">
        <f t="shared" si="7"/>
        <v> </v>
      </c>
      <c r="AA25" s="44"/>
      <c r="AB25" s="32"/>
    </row>
    <row r="26" spans="1:28" ht="12.75">
      <c r="A26" s="7" t="s">
        <v>92</v>
      </c>
      <c r="B26" s="45">
        <v>21</v>
      </c>
      <c r="C26" s="32"/>
      <c r="D26" s="43" t="str">
        <f t="shared" si="9"/>
        <v> </v>
      </c>
      <c r="E26" s="32"/>
      <c r="F26" s="43" t="str">
        <f t="shared" si="1"/>
        <v> </v>
      </c>
      <c r="G26" s="44"/>
      <c r="H26" s="32" t="str">
        <f t="shared" si="2"/>
        <v> </v>
      </c>
      <c r="K26" s="4" t="s">
        <v>110</v>
      </c>
      <c r="L26" s="42">
        <v>23</v>
      </c>
      <c r="M26" s="32"/>
      <c r="N26" s="43" t="str">
        <f t="shared" si="3"/>
        <v> </v>
      </c>
      <c r="O26" s="32"/>
      <c r="P26" s="43" t="str">
        <f t="shared" si="4"/>
        <v> </v>
      </c>
      <c r="Q26" s="44"/>
      <c r="R26" s="32" t="str">
        <f t="shared" si="5"/>
        <v> </v>
      </c>
      <c r="U26" s="11" t="s">
        <v>132</v>
      </c>
      <c r="V26" s="42">
        <v>33</v>
      </c>
      <c r="W26" s="32"/>
      <c r="X26" s="43" t="str">
        <f t="shared" si="6"/>
        <v> </v>
      </c>
      <c r="Y26" s="32"/>
      <c r="Z26" s="43" t="str">
        <f t="shared" si="7"/>
        <v> </v>
      </c>
      <c r="AA26" s="44"/>
      <c r="AB26" s="32"/>
    </row>
    <row r="27" spans="1:28" ht="12.75">
      <c r="A27" s="7" t="s">
        <v>93</v>
      </c>
      <c r="B27" s="45">
        <v>19</v>
      </c>
      <c r="C27" s="32"/>
      <c r="D27" s="43" t="str">
        <f t="shared" si="9"/>
        <v> </v>
      </c>
      <c r="E27" s="32"/>
      <c r="F27" s="43" t="str">
        <f t="shared" si="1"/>
        <v> </v>
      </c>
      <c r="G27" s="44"/>
      <c r="H27" s="32" t="str">
        <f t="shared" si="2"/>
        <v> </v>
      </c>
      <c r="K27" s="7" t="s">
        <v>111</v>
      </c>
      <c r="L27" s="45">
        <v>27</v>
      </c>
      <c r="M27" s="32"/>
      <c r="N27" s="43" t="str">
        <f t="shared" si="3"/>
        <v> </v>
      </c>
      <c r="O27" s="32"/>
      <c r="P27" s="43" t="str">
        <f t="shared" si="4"/>
        <v> </v>
      </c>
      <c r="Q27" s="44"/>
      <c r="R27" s="32" t="str">
        <f t="shared" si="5"/>
        <v> </v>
      </c>
      <c r="U27" s="56" t="s">
        <v>133</v>
      </c>
      <c r="V27" s="45">
        <v>41</v>
      </c>
      <c r="W27" s="32"/>
      <c r="X27" s="43" t="str">
        <f t="shared" si="6"/>
        <v> </v>
      </c>
      <c r="Y27" s="32"/>
      <c r="Z27" s="43" t="str">
        <f t="shared" si="7"/>
        <v> </v>
      </c>
      <c r="AA27" s="44"/>
      <c r="AB27" s="32"/>
    </row>
    <row r="28" spans="1:28" ht="12.75">
      <c r="A28" s="7" t="s">
        <v>94</v>
      </c>
      <c r="B28" s="45">
        <v>15</v>
      </c>
      <c r="C28" s="32" t="s">
        <v>95</v>
      </c>
      <c r="D28" s="43"/>
      <c r="E28" s="32"/>
      <c r="F28" s="43" t="str">
        <f t="shared" si="1"/>
        <v> </v>
      </c>
      <c r="G28" s="44"/>
      <c r="H28" s="32" t="e">
        <f t="shared" si="2"/>
        <v>#VALUE!</v>
      </c>
      <c r="K28" s="4" t="s">
        <v>112</v>
      </c>
      <c r="L28" s="42">
        <v>29</v>
      </c>
      <c r="M28" s="32"/>
      <c r="N28" s="43" t="str">
        <f t="shared" si="3"/>
        <v> </v>
      </c>
      <c r="O28" s="32"/>
      <c r="P28" s="43" t="str">
        <f t="shared" si="4"/>
        <v> </v>
      </c>
      <c r="Q28" s="44"/>
      <c r="R28" s="32" t="str">
        <f t="shared" si="5"/>
        <v> </v>
      </c>
      <c r="U28" s="57" t="s">
        <v>134</v>
      </c>
      <c r="V28" s="42">
        <v>35</v>
      </c>
      <c r="W28" s="32"/>
      <c r="X28" s="43" t="str">
        <f t="shared" si="6"/>
        <v> </v>
      </c>
      <c r="Y28" s="32"/>
      <c r="Z28" s="43" t="str">
        <f t="shared" si="7"/>
        <v> </v>
      </c>
      <c r="AA28" s="44"/>
      <c r="AB28" s="32"/>
    </row>
    <row r="29" spans="1:28" ht="12.75">
      <c r="A29" s="48"/>
      <c r="B29" s="49"/>
      <c r="C29" s="32"/>
      <c r="D29" s="32"/>
      <c r="E29" s="32"/>
      <c r="F29" s="32"/>
      <c r="G29" s="32"/>
      <c r="H29" s="32"/>
      <c r="K29" s="4" t="s">
        <v>113</v>
      </c>
      <c r="L29" s="42">
        <v>24</v>
      </c>
      <c r="M29" s="32"/>
      <c r="N29" s="43" t="str">
        <f t="shared" si="3"/>
        <v> </v>
      </c>
      <c r="O29" s="32"/>
      <c r="P29" s="43" t="str">
        <f t="shared" si="4"/>
        <v> </v>
      </c>
      <c r="Q29" s="44"/>
      <c r="R29" s="32" t="str">
        <f t="shared" si="5"/>
        <v> </v>
      </c>
      <c r="U29" s="56" t="s">
        <v>135</v>
      </c>
      <c r="V29" s="45">
        <v>39</v>
      </c>
      <c r="W29" s="32"/>
      <c r="X29" s="43" t="str">
        <f t="shared" si="6"/>
        <v> </v>
      </c>
      <c r="Y29" s="32"/>
      <c r="Z29" s="43" t="str">
        <f t="shared" si="7"/>
        <v> </v>
      </c>
      <c r="AA29" s="44"/>
      <c r="AB29" s="32"/>
    </row>
    <row r="30" spans="1:28" ht="12.75">
      <c r="A30" s="50"/>
      <c r="B30" s="51"/>
      <c r="C30" s="32"/>
      <c r="D30" s="32"/>
      <c r="E30" s="32"/>
      <c r="F30" s="32"/>
      <c r="G30" s="32"/>
      <c r="H30" s="32"/>
      <c r="K30" s="4" t="s">
        <v>114</v>
      </c>
      <c r="L30" s="42">
        <v>23</v>
      </c>
      <c r="M30" s="32"/>
      <c r="N30" s="43" t="str">
        <f t="shared" si="3"/>
        <v> </v>
      </c>
      <c r="O30" s="32"/>
      <c r="P30" s="43" t="str">
        <f t="shared" si="4"/>
        <v> </v>
      </c>
      <c r="Q30" s="44"/>
      <c r="R30" s="32" t="str">
        <f t="shared" si="5"/>
        <v> </v>
      </c>
      <c r="U30" s="56" t="s">
        <v>136</v>
      </c>
      <c r="V30" s="45">
        <v>45</v>
      </c>
      <c r="W30" s="32"/>
      <c r="X30" s="43" t="str">
        <f t="shared" si="6"/>
        <v> </v>
      </c>
      <c r="Y30" s="32"/>
      <c r="Z30" s="43" t="str">
        <f t="shared" si="7"/>
        <v> </v>
      </c>
      <c r="AA30" s="44"/>
      <c r="AB30" s="32"/>
    </row>
    <row r="31" spans="2:28" ht="12.75">
      <c r="B31" s="32"/>
      <c r="C31" s="32"/>
      <c r="D31" s="32"/>
      <c r="E31" s="32"/>
      <c r="F31" s="32"/>
      <c r="G31" s="32"/>
      <c r="H31" s="32"/>
      <c r="K31" s="4" t="s">
        <v>115</v>
      </c>
      <c r="L31" s="42">
        <v>23</v>
      </c>
      <c r="M31" s="32"/>
      <c r="N31" s="43" t="str">
        <f t="shared" si="3"/>
        <v> </v>
      </c>
      <c r="O31" s="32"/>
      <c r="P31" s="43" t="str">
        <f t="shared" si="4"/>
        <v> </v>
      </c>
      <c r="Q31" s="44"/>
      <c r="R31" s="32" t="str">
        <f t="shared" si="5"/>
        <v> </v>
      </c>
      <c r="U31" s="57" t="s">
        <v>137</v>
      </c>
      <c r="V31" s="42">
        <v>45</v>
      </c>
      <c r="W31" s="32"/>
      <c r="X31" s="43" t="str">
        <f t="shared" si="6"/>
        <v> </v>
      </c>
      <c r="Y31" s="32"/>
      <c r="Z31" s="43" t="str">
        <f t="shared" si="7"/>
        <v> </v>
      </c>
      <c r="AA31" s="44"/>
      <c r="AB31" s="32"/>
    </row>
    <row r="32" spans="1:28" ht="12.75">
      <c r="A32" s="52" t="s">
        <v>96</v>
      </c>
      <c r="B32" s="32"/>
      <c r="C32" s="32">
        <v>14</v>
      </c>
      <c r="D32" s="32"/>
      <c r="E32" s="32">
        <f>COUNT(E4:E28)</f>
        <v>0</v>
      </c>
      <c r="F32" s="32"/>
      <c r="G32" s="32">
        <f>COUNT(G4:G28)</f>
        <v>0</v>
      </c>
      <c r="H32" s="32"/>
      <c r="K32" s="4" t="s">
        <v>116</v>
      </c>
      <c r="L32" s="42">
        <v>27</v>
      </c>
      <c r="M32" s="32"/>
      <c r="N32" s="43" t="str">
        <f t="shared" si="3"/>
        <v> </v>
      </c>
      <c r="O32" s="32"/>
      <c r="P32" s="43" t="str">
        <f t="shared" si="4"/>
        <v> </v>
      </c>
      <c r="Q32" s="44"/>
      <c r="R32" s="32" t="str">
        <f t="shared" si="5"/>
        <v> </v>
      </c>
      <c r="U32" s="57" t="s">
        <v>138</v>
      </c>
      <c r="V32" s="42">
        <v>45</v>
      </c>
      <c r="W32" s="32"/>
      <c r="X32" s="43" t="str">
        <f t="shared" si="6"/>
        <v> </v>
      </c>
      <c r="Y32" s="32"/>
      <c r="Z32" s="43" t="str">
        <f t="shared" si="7"/>
        <v> </v>
      </c>
      <c r="AA32" s="44"/>
      <c r="AB32" s="32"/>
    </row>
    <row r="33" spans="11:28" ht="12.75">
      <c r="K33" s="4" t="s">
        <v>117</v>
      </c>
      <c r="L33" s="42">
        <v>26</v>
      </c>
      <c r="M33" s="32"/>
      <c r="N33" s="43" t="str">
        <f t="shared" si="3"/>
        <v> </v>
      </c>
      <c r="O33" s="32"/>
      <c r="P33" s="43" t="str">
        <f t="shared" si="4"/>
        <v> </v>
      </c>
      <c r="Q33" s="44"/>
      <c r="R33" s="32" t="str">
        <f t="shared" si="5"/>
        <v> </v>
      </c>
      <c r="U33" s="57" t="s">
        <v>139</v>
      </c>
      <c r="V33" s="42">
        <v>36</v>
      </c>
      <c r="W33" s="32"/>
      <c r="X33" s="43" t="str">
        <f t="shared" si="6"/>
        <v> </v>
      </c>
      <c r="Y33" s="32"/>
      <c r="Z33" s="43" t="str">
        <f t="shared" si="7"/>
        <v> </v>
      </c>
      <c r="AA33" s="44"/>
      <c r="AB33" s="32"/>
    </row>
    <row r="34" spans="11:28" ht="12.75">
      <c r="K34" s="4" t="s">
        <v>118</v>
      </c>
      <c r="L34" s="42">
        <v>25</v>
      </c>
      <c r="M34" s="32"/>
      <c r="N34" s="43" t="str">
        <f t="shared" si="3"/>
        <v> </v>
      </c>
      <c r="O34" s="32"/>
      <c r="P34" s="43" t="str">
        <f t="shared" si="4"/>
        <v> </v>
      </c>
      <c r="Q34" s="44"/>
      <c r="R34" s="32" t="str">
        <f t="shared" si="5"/>
        <v> </v>
      </c>
      <c r="U34" s="57" t="s">
        <v>140</v>
      </c>
      <c r="V34" s="42">
        <v>38</v>
      </c>
      <c r="W34" s="32"/>
      <c r="X34" s="43" t="str">
        <f t="shared" si="6"/>
        <v> </v>
      </c>
      <c r="Y34" s="32"/>
      <c r="Z34" s="43" t="str">
        <f t="shared" si="7"/>
        <v> </v>
      </c>
      <c r="AA34" s="44"/>
      <c r="AB34" s="32"/>
    </row>
    <row r="35" spans="13:28" ht="12.75">
      <c r="M35" s="32"/>
      <c r="N35" s="32"/>
      <c r="O35" s="32"/>
      <c r="P35" s="32"/>
      <c r="Q35" s="32"/>
      <c r="R35" s="32"/>
      <c r="U35" s="56" t="s">
        <v>141</v>
      </c>
      <c r="V35" s="45">
        <v>43</v>
      </c>
      <c r="W35" s="32"/>
      <c r="X35" s="43" t="str">
        <f t="shared" si="6"/>
        <v> </v>
      </c>
      <c r="Y35" s="32"/>
      <c r="Z35" s="43" t="str">
        <f t="shared" si="7"/>
        <v> </v>
      </c>
      <c r="AA35" s="44"/>
      <c r="AB35" s="32"/>
    </row>
    <row r="36" spans="11:28" ht="12.75">
      <c r="K36" s="54" t="s">
        <v>96</v>
      </c>
      <c r="M36" s="32">
        <f>COUNT(M4:M34)</f>
        <v>12</v>
      </c>
      <c r="N36" s="32"/>
      <c r="O36" s="32">
        <f>COUNT(O4:O34)</f>
        <v>0</v>
      </c>
      <c r="P36" s="32"/>
      <c r="Q36" s="32">
        <f>COUNT(Q4:Q34)</f>
        <v>0</v>
      </c>
      <c r="R36" s="32"/>
      <c r="U36" s="57" t="s">
        <v>142</v>
      </c>
      <c r="V36" s="42">
        <v>41</v>
      </c>
      <c r="W36" s="32"/>
      <c r="X36" s="43" t="str">
        <f t="shared" si="6"/>
        <v> </v>
      </c>
      <c r="Y36" s="32"/>
      <c r="Z36" s="43" t="str">
        <f t="shared" si="7"/>
        <v> </v>
      </c>
      <c r="AA36" s="44"/>
      <c r="AB36" s="32"/>
    </row>
    <row r="37" spans="21:28" ht="12.75">
      <c r="U37" s="57" t="s">
        <v>143</v>
      </c>
      <c r="V37" s="42">
        <v>45</v>
      </c>
      <c r="W37" s="32"/>
      <c r="X37" s="43" t="str">
        <f t="shared" si="6"/>
        <v> </v>
      </c>
      <c r="Y37" s="32"/>
      <c r="Z37" s="43" t="str">
        <f t="shared" si="7"/>
        <v> </v>
      </c>
      <c r="AA37" s="44"/>
      <c r="AB37" s="32"/>
    </row>
    <row r="38" spans="21:28" ht="12.75">
      <c r="U38" s="57" t="s">
        <v>144</v>
      </c>
      <c r="V38" s="42">
        <v>37</v>
      </c>
      <c r="W38" s="32"/>
      <c r="X38" s="43" t="str">
        <f t="shared" si="6"/>
        <v> </v>
      </c>
      <c r="Y38" s="32"/>
      <c r="Z38" s="43" t="str">
        <f t="shared" si="7"/>
        <v> </v>
      </c>
      <c r="AA38" s="44"/>
      <c r="AB38" s="32"/>
    </row>
    <row r="39" spans="21:28" ht="12.75">
      <c r="U39" s="58" t="s">
        <v>145</v>
      </c>
      <c r="V39" s="45">
        <v>32</v>
      </c>
      <c r="W39" s="32"/>
      <c r="X39" s="43" t="str">
        <f t="shared" si="6"/>
        <v> </v>
      </c>
      <c r="Y39" s="32"/>
      <c r="Z39" s="43" t="str">
        <f t="shared" si="7"/>
        <v> </v>
      </c>
      <c r="AA39" s="44"/>
      <c r="AB39" s="32"/>
    </row>
    <row r="40" spans="21:28" ht="12.75">
      <c r="U40" s="57" t="s">
        <v>146</v>
      </c>
      <c r="V40" s="42">
        <v>45</v>
      </c>
      <c r="W40" s="32"/>
      <c r="X40" s="43" t="str">
        <f t="shared" si="6"/>
        <v> </v>
      </c>
      <c r="Y40" s="32"/>
      <c r="Z40" s="43" t="str">
        <f t="shared" si="7"/>
        <v> </v>
      </c>
      <c r="AA40" s="44"/>
      <c r="AB40" s="32"/>
    </row>
    <row r="41" spans="21:28" ht="12.75">
      <c r="U41" s="56" t="s">
        <v>147</v>
      </c>
      <c r="V41" s="45">
        <v>45</v>
      </c>
      <c r="W41" s="32"/>
      <c r="X41" s="43" t="str">
        <f t="shared" si="6"/>
        <v> </v>
      </c>
      <c r="Y41" s="32"/>
      <c r="Z41" s="43" t="str">
        <f t="shared" si="7"/>
        <v> </v>
      </c>
      <c r="AA41" s="44"/>
      <c r="AB41" s="32"/>
    </row>
    <row r="42" spans="21:28" ht="12.75">
      <c r="U42" s="56" t="s">
        <v>148</v>
      </c>
      <c r="V42" s="45">
        <v>45</v>
      </c>
      <c r="W42" s="32"/>
      <c r="X42" s="43" t="str">
        <f t="shared" si="6"/>
        <v> </v>
      </c>
      <c r="Y42" s="32"/>
      <c r="Z42" s="43" t="str">
        <f t="shared" si="7"/>
        <v> </v>
      </c>
      <c r="AA42" s="44"/>
      <c r="AB42" s="32"/>
    </row>
    <row r="43" spans="21:28" ht="12.75">
      <c r="U43" s="57" t="s">
        <v>149</v>
      </c>
      <c r="V43" s="42">
        <v>32</v>
      </c>
      <c r="W43" s="32"/>
      <c r="X43" s="43" t="str">
        <f t="shared" si="6"/>
        <v> </v>
      </c>
      <c r="Y43" s="32"/>
      <c r="Z43" s="43" t="str">
        <f t="shared" si="7"/>
        <v> </v>
      </c>
      <c r="AA43" s="44"/>
      <c r="AB43" s="32"/>
    </row>
    <row r="44" spans="21:28" ht="12.75">
      <c r="U44" s="57" t="s">
        <v>150</v>
      </c>
      <c r="V44" s="42">
        <v>44</v>
      </c>
      <c r="W44" s="32"/>
      <c r="X44" s="43" t="str">
        <f t="shared" si="6"/>
        <v> </v>
      </c>
      <c r="Y44" s="32"/>
      <c r="Z44" s="43" t="str">
        <f t="shared" si="7"/>
        <v> </v>
      </c>
      <c r="AA44" s="44"/>
      <c r="AB44" s="32"/>
    </row>
    <row r="45" spans="21:28" ht="12.75">
      <c r="U45" s="57" t="s">
        <v>151</v>
      </c>
      <c r="V45" s="42">
        <v>35</v>
      </c>
      <c r="W45" s="32"/>
      <c r="X45" s="43" t="str">
        <f t="shared" si="6"/>
        <v> </v>
      </c>
      <c r="Y45" s="32"/>
      <c r="Z45" s="43" t="str">
        <f t="shared" si="7"/>
        <v> </v>
      </c>
      <c r="AA45" s="44"/>
      <c r="AB45" s="32"/>
    </row>
    <row r="46" spans="21:28" ht="12.75">
      <c r="U46" s="57" t="s">
        <v>152</v>
      </c>
      <c r="V46" s="42">
        <v>45</v>
      </c>
      <c r="W46" s="32"/>
      <c r="X46" s="43" t="str">
        <f t="shared" si="6"/>
        <v> </v>
      </c>
      <c r="Y46" s="32"/>
      <c r="Z46" s="43" t="str">
        <f t="shared" si="7"/>
        <v> </v>
      </c>
      <c r="AA46" s="44"/>
      <c r="AB46" s="32"/>
    </row>
    <row r="47" spans="21:28" ht="12.75">
      <c r="U47" s="57" t="s">
        <v>153</v>
      </c>
      <c r="V47" s="42">
        <v>45</v>
      </c>
      <c r="W47" s="32"/>
      <c r="X47" s="43" t="str">
        <f t="shared" si="6"/>
        <v> </v>
      </c>
      <c r="Y47" s="32"/>
      <c r="Z47" s="43" t="str">
        <f t="shared" si="7"/>
        <v> </v>
      </c>
      <c r="AA47" s="44"/>
      <c r="AB47" s="32"/>
    </row>
    <row r="48" spans="21:28" ht="12.75">
      <c r="U48" s="57" t="s">
        <v>154</v>
      </c>
      <c r="V48" s="42">
        <v>41</v>
      </c>
      <c r="W48" s="32"/>
      <c r="X48" s="43" t="str">
        <f t="shared" si="6"/>
        <v> </v>
      </c>
      <c r="Y48" s="32"/>
      <c r="Z48" s="43" t="str">
        <f t="shared" si="7"/>
        <v> </v>
      </c>
      <c r="AA48" s="44"/>
      <c r="AB48" s="32"/>
    </row>
    <row r="49" spans="21:28" ht="12.75">
      <c r="U49" s="57" t="s">
        <v>155</v>
      </c>
      <c r="V49" s="42">
        <v>45</v>
      </c>
      <c r="W49" s="32"/>
      <c r="X49" s="43" t="str">
        <f t="shared" si="6"/>
        <v> </v>
      </c>
      <c r="Y49" s="32"/>
      <c r="Z49" s="43" t="str">
        <f t="shared" si="7"/>
        <v> </v>
      </c>
      <c r="AA49" s="44"/>
      <c r="AB49" s="32"/>
    </row>
    <row r="50" spans="21:28" ht="12.75">
      <c r="U50" s="57" t="s">
        <v>156</v>
      </c>
      <c r="V50" s="42">
        <v>30</v>
      </c>
      <c r="W50" s="32"/>
      <c r="X50" s="43" t="str">
        <f t="shared" si="6"/>
        <v> </v>
      </c>
      <c r="Y50" s="32"/>
      <c r="Z50" s="43" t="str">
        <f t="shared" si="7"/>
        <v> </v>
      </c>
      <c r="AA50" s="44"/>
      <c r="AB50" s="32"/>
    </row>
    <row r="51" spans="21:28" ht="12.75">
      <c r="U51" s="57" t="s">
        <v>157</v>
      </c>
      <c r="V51" s="42">
        <v>30</v>
      </c>
      <c r="W51" s="32"/>
      <c r="X51" s="43" t="str">
        <f t="shared" si="6"/>
        <v> </v>
      </c>
      <c r="Y51" s="32"/>
      <c r="Z51" s="43" t="str">
        <f t="shared" si="7"/>
        <v> </v>
      </c>
      <c r="AA51" s="44"/>
      <c r="AB51" s="32"/>
    </row>
    <row r="52" spans="23:28" ht="12.75">
      <c r="W52" s="32"/>
      <c r="X52" s="32"/>
      <c r="Y52" s="32"/>
      <c r="Z52" s="32"/>
      <c r="AA52" s="32"/>
      <c r="AB52" s="32"/>
    </row>
    <row r="53" spans="21:28" ht="12.75">
      <c r="U53" s="54" t="s">
        <v>158</v>
      </c>
      <c r="W53" s="32">
        <f>COUNT(W4:W51)</f>
        <v>15</v>
      </c>
      <c r="X53" s="32"/>
      <c r="Y53" s="32"/>
      <c r="Z53" s="32"/>
      <c r="AA53" s="32"/>
      <c r="AB53" s="3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7"/>
  <sheetViews>
    <sheetView workbookViewId="0" topLeftCell="A1">
      <selection activeCell="H24" sqref="H24"/>
    </sheetView>
  </sheetViews>
  <sheetFormatPr defaultColWidth="9.140625" defaultRowHeight="12.75"/>
  <sheetData>
    <row r="1" spans="1:28" ht="12.75">
      <c r="A1" s="30" t="s">
        <v>71</v>
      </c>
      <c r="B1" s="31"/>
      <c r="C1" s="32"/>
      <c r="D1" s="32"/>
      <c r="E1" s="32"/>
      <c r="F1" s="32"/>
      <c r="G1" s="32"/>
      <c r="H1" s="32"/>
      <c r="K1" s="30" t="s">
        <v>71</v>
      </c>
      <c r="L1" s="30"/>
      <c r="M1" s="32"/>
      <c r="N1" s="32"/>
      <c r="O1" s="32"/>
      <c r="P1" s="32"/>
      <c r="Q1" s="32"/>
      <c r="R1" s="32"/>
      <c r="U1" s="30" t="s">
        <v>71</v>
      </c>
      <c r="V1" s="30"/>
      <c r="W1" s="32"/>
      <c r="X1" s="32"/>
      <c r="Y1" s="32"/>
      <c r="Z1" s="32"/>
      <c r="AA1" s="32"/>
      <c r="AB1" s="32"/>
    </row>
    <row r="2" spans="1:28" ht="12.75">
      <c r="A2" s="30"/>
      <c r="B2" s="33"/>
      <c r="C2" s="34" t="s">
        <v>72</v>
      </c>
      <c r="D2" s="35"/>
      <c r="E2" s="34" t="s">
        <v>44</v>
      </c>
      <c r="F2" s="35"/>
      <c r="G2" s="36" t="s">
        <v>159</v>
      </c>
      <c r="H2" s="32"/>
      <c r="K2" s="30"/>
      <c r="L2" s="53"/>
      <c r="M2" s="34" t="s">
        <v>72</v>
      </c>
      <c r="N2" s="35"/>
      <c r="O2" s="34" t="s">
        <v>44</v>
      </c>
      <c r="P2" s="35"/>
      <c r="Q2" s="36" t="s">
        <v>159</v>
      </c>
      <c r="R2" s="32"/>
      <c r="U2" s="30"/>
      <c r="V2" s="53"/>
      <c r="W2" s="34" t="s">
        <v>72</v>
      </c>
      <c r="X2" s="35"/>
      <c r="Y2" s="34" t="s">
        <v>44</v>
      </c>
      <c r="Z2" s="35"/>
      <c r="AA2" s="36" t="s">
        <v>159</v>
      </c>
      <c r="AB2" s="32"/>
    </row>
    <row r="3" spans="1:28" ht="13.5" thickBot="1">
      <c r="A3" s="60" t="s">
        <v>74</v>
      </c>
      <c r="B3" s="38" t="s">
        <v>1</v>
      </c>
      <c r="C3" s="39" t="s">
        <v>3</v>
      </c>
      <c r="D3" s="38" t="s">
        <v>75</v>
      </c>
      <c r="E3" s="39" t="s">
        <v>3</v>
      </c>
      <c r="F3" s="38" t="s">
        <v>75</v>
      </c>
      <c r="G3" s="40" t="s">
        <v>3</v>
      </c>
      <c r="H3" s="39" t="s">
        <v>76</v>
      </c>
      <c r="K3" s="60" t="s">
        <v>97</v>
      </c>
      <c r="L3" s="38" t="s">
        <v>1</v>
      </c>
      <c r="M3" s="39" t="s">
        <v>3</v>
      </c>
      <c r="N3" s="38" t="s">
        <v>75</v>
      </c>
      <c r="O3" s="39" t="s">
        <v>3</v>
      </c>
      <c r="P3" s="38" t="s">
        <v>75</v>
      </c>
      <c r="Q3" s="40" t="s">
        <v>3</v>
      </c>
      <c r="R3" s="39" t="s">
        <v>76</v>
      </c>
      <c r="U3" s="59" t="s">
        <v>119</v>
      </c>
      <c r="V3" s="55" t="s">
        <v>1</v>
      </c>
      <c r="W3" s="39" t="s">
        <v>3</v>
      </c>
      <c r="X3" s="38" t="s">
        <v>75</v>
      </c>
      <c r="Y3" s="39" t="s">
        <v>3</v>
      </c>
      <c r="Z3" s="38" t="s">
        <v>75</v>
      </c>
      <c r="AA3" s="40" t="s">
        <v>3</v>
      </c>
      <c r="AB3" s="39" t="s">
        <v>76</v>
      </c>
    </row>
    <row r="4" spans="1:28" ht="12.75">
      <c r="A4" s="41" t="s">
        <v>26</v>
      </c>
      <c r="B4" s="42">
        <v>15</v>
      </c>
      <c r="C4" s="32">
        <v>88</v>
      </c>
      <c r="D4" s="43">
        <f aca="true" t="shared" si="0" ref="D4:D14">IF(C4&gt;0,C4-$B4," ")</f>
        <v>73</v>
      </c>
      <c r="E4" s="32">
        <v>80</v>
      </c>
      <c r="F4" s="43">
        <f aca="true" t="shared" si="1" ref="F4:F17">IF(E4&gt;0,E4-$B4," ")</f>
        <v>65</v>
      </c>
      <c r="G4" s="44">
        <v>74</v>
      </c>
      <c r="H4" s="32">
        <f>E4+G4</f>
        <v>154</v>
      </c>
      <c r="K4" s="11" t="s">
        <v>27</v>
      </c>
      <c r="L4" s="42">
        <v>25</v>
      </c>
      <c r="M4" s="32">
        <v>94</v>
      </c>
      <c r="N4" s="43">
        <f aca="true" t="shared" si="2" ref="N4:N9">IF(M4&gt;0,M4-$B4," ")</f>
        <v>79</v>
      </c>
      <c r="O4" s="32">
        <v>94</v>
      </c>
      <c r="P4" s="43">
        <f aca="true" t="shared" si="3" ref="P4:P31">IF(O4&gt;0,O4-$B4," ")</f>
        <v>79</v>
      </c>
      <c r="Q4" s="44">
        <v>81</v>
      </c>
      <c r="R4" s="32">
        <f aca="true" t="shared" si="4" ref="R4:R10">O4+Q4</f>
        <v>175</v>
      </c>
      <c r="U4" s="4" t="s">
        <v>6</v>
      </c>
      <c r="V4" s="42">
        <v>32</v>
      </c>
      <c r="W4" s="32">
        <v>105</v>
      </c>
      <c r="X4" s="43">
        <f>IF(W4&gt;0,W4-$B4," ")</f>
        <v>90</v>
      </c>
      <c r="Y4" s="32">
        <v>93</v>
      </c>
      <c r="Z4" s="43">
        <f>IF(Y4&gt;0,Y4-$B4," ")</f>
        <v>78</v>
      </c>
      <c r="AA4" s="44">
        <v>101</v>
      </c>
      <c r="AB4" s="32">
        <f>Y4+AA4</f>
        <v>194</v>
      </c>
    </row>
    <row r="5" spans="1:28" ht="12.75">
      <c r="A5" s="4" t="s">
        <v>77</v>
      </c>
      <c r="B5" s="42">
        <v>12</v>
      </c>
      <c r="C5" s="32">
        <v>83</v>
      </c>
      <c r="D5" s="43">
        <f t="shared" si="0"/>
        <v>71</v>
      </c>
      <c r="E5" s="32">
        <v>83</v>
      </c>
      <c r="F5" s="43">
        <f t="shared" si="1"/>
        <v>71</v>
      </c>
      <c r="G5" s="44">
        <v>81</v>
      </c>
      <c r="H5" s="32">
        <f>E5+G5</f>
        <v>164</v>
      </c>
      <c r="K5" s="4" t="s">
        <v>24</v>
      </c>
      <c r="L5" s="42">
        <v>23</v>
      </c>
      <c r="M5" s="32">
        <v>103</v>
      </c>
      <c r="N5" s="43">
        <f t="shared" si="2"/>
        <v>91</v>
      </c>
      <c r="O5" s="32">
        <v>90</v>
      </c>
      <c r="P5" s="43">
        <f t="shared" si="3"/>
        <v>78</v>
      </c>
      <c r="Q5" s="44">
        <v>91</v>
      </c>
      <c r="R5" s="32">
        <f t="shared" si="4"/>
        <v>181</v>
      </c>
      <c r="U5" s="4" t="s">
        <v>157</v>
      </c>
      <c r="V5" s="42">
        <v>30</v>
      </c>
      <c r="W5" s="32" t="s">
        <v>160</v>
      </c>
      <c r="X5" s="43"/>
      <c r="Y5" s="32">
        <v>99</v>
      </c>
      <c r="Z5" s="43">
        <f>IF(Y5&gt;0,Y5-$B5," ")</f>
        <v>87</v>
      </c>
      <c r="AA5" s="44">
        <v>97</v>
      </c>
      <c r="AB5" s="32">
        <f>Y5+AA5</f>
        <v>196</v>
      </c>
    </row>
    <row r="6" spans="1:28" ht="12.75">
      <c r="A6" s="4" t="s">
        <v>37</v>
      </c>
      <c r="B6" s="42">
        <v>15</v>
      </c>
      <c r="C6" s="32">
        <v>90</v>
      </c>
      <c r="D6" s="43">
        <f t="shared" si="0"/>
        <v>75</v>
      </c>
      <c r="E6" s="32">
        <v>87</v>
      </c>
      <c r="F6" s="43">
        <f t="shared" si="1"/>
        <v>72</v>
      </c>
      <c r="G6" s="44">
        <v>80</v>
      </c>
      <c r="H6" s="32">
        <f>E6+G6</f>
        <v>167</v>
      </c>
      <c r="K6" s="4" t="s">
        <v>15</v>
      </c>
      <c r="L6" s="42">
        <v>23</v>
      </c>
      <c r="M6" s="32">
        <v>102</v>
      </c>
      <c r="N6" s="43">
        <f t="shared" si="2"/>
        <v>87</v>
      </c>
      <c r="O6" s="32">
        <v>95</v>
      </c>
      <c r="P6" s="43">
        <f t="shared" si="3"/>
        <v>80</v>
      </c>
      <c r="Q6" s="44">
        <v>88</v>
      </c>
      <c r="R6" s="32">
        <f t="shared" si="4"/>
        <v>183</v>
      </c>
      <c r="U6" s="4" t="s">
        <v>20</v>
      </c>
      <c r="V6" s="42">
        <v>31</v>
      </c>
      <c r="W6" s="32">
        <v>103</v>
      </c>
      <c r="X6" s="43">
        <f aca="true" t="shared" si="5" ref="X6:X41">IF(W6&gt;0,W6-$B6," ")</f>
        <v>88</v>
      </c>
      <c r="Y6" s="32">
        <v>105</v>
      </c>
      <c r="Z6" s="43">
        <f>IF(Y6&gt;0,Y6-$B6," ")</f>
        <v>90</v>
      </c>
      <c r="AA6" s="44">
        <v>96</v>
      </c>
      <c r="AB6" s="32">
        <f>W6+AA6</f>
        <v>199</v>
      </c>
    </row>
    <row r="7" spans="1:28" ht="12.75">
      <c r="A7" s="4" t="s">
        <v>79</v>
      </c>
      <c r="B7" s="42">
        <v>11</v>
      </c>
      <c r="C7" s="32">
        <v>87</v>
      </c>
      <c r="D7" s="43">
        <f t="shared" si="0"/>
        <v>76</v>
      </c>
      <c r="E7" s="32">
        <v>83</v>
      </c>
      <c r="F7" s="43">
        <f t="shared" si="1"/>
        <v>72</v>
      </c>
      <c r="G7" s="44">
        <v>86</v>
      </c>
      <c r="H7" s="32">
        <f>E7+G7</f>
        <v>169</v>
      </c>
      <c r="K7" s="4" t="s">
        <v>17</v>
      </c>
      <c r="L7" s="42">
        <v>25</v>
      </c>
      <c r="M7" s="32">
        <v>108</v>
      </c>
      <c r="N7" s="43">
        <f t="shared" si="2"/>
        <v>97</v>
      </c>
      <c r="O7" s="32">
        <v>90</v>
      </c>
      <c r="P7" s="43">
        <f t="shared" si="3"/>
        <v>79</v>
      </c>
      <c r="Q7" s="44">
        <v>93</v>
      </c>
      <c r="R7" s="32">
        <f t="shared" si="4"/>
        <v>183</v>
      </c>
      <c r="U7" s="7" t="s">
        <v>120</v>
      </c>
      <c r="V7" s="45">
        <v>45</v>
      </c>
      <c r="W7" s="32">
        <v>100</v>
      </c>
      <c r="X7" s="43">
        <f t="shared" si="5"/>
        <v>89</v>
      </c>
      <c r="Y7" s="32">
        <v>103</v>
      </c>
      <c r="Z7" s="43">
        <f>IF(Y7&gt;0,Y7-$B7," ")</f>
        <v>92</v>
      </c>
      <c r="AA7" s="44">
        <v>99</v>
      </c>
      <c r="AB7" s="32">
        <f>W7+AA7</f>
        <v>199</v>
      </c>
    </row>
    <row r="8" spans="1:28" ht="12.75">
      <c r="A8" s="4" t="s">
        <v>78</v>
      </c>
      <c r="B8" s="42">
        <v>17</v>
      </c>
      <c r="C8" s="32">
        <v>85</v>
      </c>
      <c r="D8" s="43">
        <f t="shared" si="0"/>
        <v>68</v>
      </c>
      <c r="E8" s="32">
        <v>99</v>
      </c>
      <c r="F8" s="43">
        <f t="shared" si="1"/>
        <v>82</v>
      </c>
      <c r="G8" s="44">
        <v>87</v>
      </c>
      <c r="H8" s="32">
        <f>C8+G8</f>
        <v>172</v>
      </c>
      <c r="K8" s="4" t="s">
        <v>98</v>
      </c>
      <c r="L8" s="42">
        <v>23</v>
      </c>
      <c r="M8" s="32">
        <v>105</v>
      </c>
      <c r="N8" s="43">
        <f t="shared" si="2"/>
        <v>88</v>
      </c>
      <c r="O8" s="32">
        <v>95</v>
      </c>
      <c r="P8" s="43">
        <f t="shared" si="3"/>
        <v>78</v>
      </c>
      <c r="Q8" s="44">
        <v>93</v>
      </c>
      <c r="R8" s="32">
        <f t="shared" si="4"/>
        <v>188</v>
      </c>
      <c r="U8" s="4" t="s">
        <v>35</v>
      </c>
      <c r="V8" s="42">
        <v>35</v>
      </c>
      <c r="W8" s="32">
        <v>109</v>
      </c>
      <c r="X8" s="43">
        <f t="shared" si="5"/>
        <v>92</v>
      </c>
      <c r="Y8" s="32" t="s">
        <v>160</v>
      </c>
      <c r="Z8" s="43"/>
      <c r="AA8" s="44">
        <v>96</v>
      </c>
      <c r="AB8" s="32">
        <f>W8+AA8</f>
        <v>205</v>
      </c>
    </row>
    <row r="9" spans="1:28" ht="12.75">
      <c r="A9" s="4" t="s">
        <v>84</v>
      </c>
      <c r="B9" s="42">
        <v>22</v>
      </c>
      <c r="C9" s="32">
        <v>107</v>
      </c>
      <c r="D9" s="43">
        <f t="shared" si="0"/>
        <v>85</v>
      </c>
      <c r="E9" s="32">
        <v>88</v>
      </c>
      <c r="F9" s="43">
        <f t="shared" si="1"/>
        <v>66</v>
      </c>
      <c r="G9" s="44">
        <v>84</v>
      </c>
      <c r="H9" s="32">
        <f>E9+G9</f>
        <v>172</v>
      </c>
      <c r="K9" s="7" t="s">
        <v>10</v>
      </c>
      <c r="L9" s="45">
        <v>23</v>
      </c>
      <c r="M9" s="32">
        <v>97</v>
      </c>
      <c r="N9" s="43">
        <f t="shared" si="2"/>
        <v>75</v>
      </c>
      <c r="O9" s="32">
        <v>97</v>
      </c>
      <c r="P9" s="43">
        <f t="shared" si="3"/>
        <v>75</v>
      </c>
      <c r="Q9" s="44">
        <v>96</v>
      </c>
      <c r="R9" s="32">
        <f t="shared" si="4"/>
        <v>193</v>
      </c>
      <c r="U9" s="7" t="s">
        <v>7</v>
      </c>
      <c r="V9" s="45">
        <v>37</v>
      </c>
      <c r="W9" s="32">
        <v>104</v>
      </c>
      <c r="X9" s="43">
        <f t="shared" si="5"/>
        <v>82</v>
      </c>
      <c r="Y9" s="32">
        <v>106</v>
      </c>
      <c r="Z9" s="43">
        <f aca="true" t="shared" si="6" ref="Z9:Z14">IF(Y9&gt;0,Y9-$B9," ")</f>
        <v>84</v>
      </c>
      <c r="AA9" s="44">
        <v>102</v>
      </c>
      <c r="AB9" s="32">
        <f>W9+AA9</f>
        <v>206</v>
      </c>
    </row>
    <row r="10" spans="1:28" ht="12.75">
      <c r="A10" s="4" t="s">
        <v>25</v>
      </c>
      <c r="B10" s="42">
        <v>20</v>
      </c>
      <c r="C10" s="32">
        <v>97</v>
      </c>
      <c r="D10" s="43">
        <f t="shared" si="0"/>
        <v>77</v>
      </c>
      <c r="E10" s="32">
        <v>90</v>
      </c>
      <c r="F10" s="43">
        <f t="shared" si="1"/>
        <v>70</v>
      </c>
      <c r="G10" s="44">
        <v>83</v>
      </c>
      <c r="H10" s="32">
        <f>E10+G10</f>
        <v>173</v>
      </c>
      <c r="K10" s="4" t="s">
        <v>12</v>
      </c>
      <c r="L10" s="42">
        <v>23</v>
      </c>
      <c r="M10" s="32" t="s">
        <v>160</v>
      </c>
      <c r="N10" s="43"/>
      <c r="O10" s="32">
        <v>96</v>
      </c>
      <c r="P10" s="43">
        <f t="shared" si="3"/>
        <v>76</v>
      </c>
      <c r="Q10" s="44">
        <v>98</v>
      </c>
      <c r="R10" s="32">
        <f t="shared" si="4"/>
        <v>194</v>
      </c>
      <c r="U10" s="4" t="s">
        <v>39</v>
      </c>
      <c r="V10" s="42">
        <v>35</v>
      </c>
      <c r="W10" s="32">
        <v>113</v>
      </c>
      <c r="X10" s="43">
        <f t="shared" si="5"/>
        <v>93</v>
      </c>
      <c r="Y10" s="32">
        <v>101</v>
      </c>
      <c r="Z10" s="43">
        <f t="shared" si="6"/>
        <v>81</v>
      </c>
      <c r="AA10" s="44"/>
      <c r="AB10" s="32">
        <f>W10+Y10</f>
        <v>214</v>
      </c>
    </row>
    <row r="11" spans="1:28" ht="12.75">
      <c r="A11" s="19" t="s">
        <v>23</v>
      </c>
      <c r="B11" s="45">
        <v>17</v>
      </c>
      <c r="C11" s="32">
        <v>99</v>
      </c>
      <c r="D11" s="43">
        <f t="shared" si="0"/>
        <v>82</v>
      </c>
      <c r="E11" s="32">
        <v>93</v>
      </c>
      <c r="F11" s="43">
        <f t="shared" si="1"/>
        <v>76</v>
      </c>
      <c r="G11" s="44">
        <v>81</v>
      </c>
      <c r="H11" s="32">
        <f>E11+G11</f>
        <v>174</v>
      </c>
      <c r="K11" s="4" t="s">
        <v>29</v>
      </c>
      <c r="L11" s="42">
        <v>25</v>
      </c>
      <c r="M11" s="32">
        <v>96</v>
      </c>
      <c r="N11" s="43">
        <f aca="true" t="shared" si="7" ref="N11:N34">IF(M11&gt;0,M11-$B11," ")</f>
        <v>79</v>
      </c>
      <c r="O11" s="32">
        <v>101</v>
      </c>
      <c r="P11" s="43">
        <f t="shared" si="3"/>
        <v>84</v>
      </c>
      <c r="Q11" s="44">
        <v>102</v>
      </c>
      <c r="R11" s="32">
        <f>M11+O11</f>
        <v>197</v>
      </c>
      <c r="U11" s="4" t="s">
        <v>16</v>
      </c>
      <c r="V11" s="42">
        <v>36</v>
      </c>
      <c r="W11" s="32">
        <v>118</v>
      </c>
      <c r="X11" s="43">
        <f t="shared" si="5"/>
        <v>101</v>
      </c>
      <c r="Y11" s="32">
        <v>116</v>
      </c>
      <c r="Z11" s="43">
        <f t="shared" si="6"/>
        <v>99</v>
      </c>
      <c r="AA11" s="44">
        <v>100</v>
      </c>
      <c r="AB11" s="32">
        <f>AA11+Y11</f>
        <v>216</v>
      </c>
    </row>
    <row r="12" spans="1:28" ht="12.75">
      <c r="A12" s="4" t="s">
        <v>82</v>
      </c>
      <c r="B12" s="42">
        <v>17</v>
      </c>
      <c r="C12" s="32">
        <v>97</v>
      </c>
      <c r="D12" s="43">
        <f t="shared" si="0"/>
        <v>80</v>
      </c>
      <c r="E12" s="32">
        <v>88</v>
      </c>
      <c r="F12" s="43">
        <f t="shared" si="1"/>
        <v>71</v>
      </c>
      <c r="G12" s="44">
        <v>86</v>
      </c>
      <c r="H12" s="32">
        <f>E12+G12</f>
        <v>174</v>
      </c>
      <c r="K12" s="4" t="s">
        <v>8</v>
      </c>
      <c r="L12" s="42">
        <v>27</v>
      </c>
      <c r="M12" s="32">
        <v>102</v>
      </c>
      <c r="N12" s="43">
        <f t="shared" si="7"/>
        <v>85</v>
      </c>
      <c r="O12" s="32">
        <v>101</v>
      </c>
      <c r="P12" s="43">
        <f t="shared" si="3"/>
        <v>84</v>
      </c>
      <c r="Q12" s="44">
        <v>97</v>
      </c>
      <c r="R12" s="32">
        <f>O12+Q12</f>
        <v>198</v>
      </c>
      <c r="U12" s="7" t="s">
        <v>123</v>
      </c>
      <c r="V12" s="45">
        <v>32</v>
      </c>
      <c r="W12" s="32">
        <v>118</v>
      </c>
      <c r="X12" s="43">
        <f t="shared" si="5"/>
        <v>101</v>
      </c>
      <c r="Y12" s="32">
        <v>104</v>
      </c>
      <c r="Z12" s="43">
        <f t="shared" si="6"/>
        <v>87</v>
      </c>
      <c r="AA12" s="44"/>
      <c r="AB12" s="32">
        <f>W12+Y12</f>
        <v>222</v>
      </c>
    </row>
    <row r="13" spans="1:28" ht="12.75">
      <c r="A13" s="4" t="s">
        <v>80</v>
      </c>
      <c r="B13" s="42">
        <v>19</v>
      </c>
      <c r="C13" s="32">
        <v>87</v>
      </c>
      <c r="D13" s="43">
        <f t="shared" si="0"/>
        <v>68</v>
      </c>
      <c r="E13" s="32">
        <v>88</v>
      </c>
      <c r="F13" s="43">
        <f t="shared" si="1"/>
        <v>69</v>
      </c>
      <c r="G13" s="44">
        <v>93</v>
      </c>
      <c r="H13" s="32">
        <f>C13+E13</f>
        <v>175</v>
      </c>
      <c r="K13" s="7" t="s">
        <v>18</v>
      </c>
      <c r="L13" s="45">
        <v>27</v>
      </c>
      <c r="M13" s="32">
        <v>106</v>
      </c>
      <c r="N13" s="43">
        <f t="shared" si="7"/>
        <v>87</v>
      </c>
      <c r="O13" s="32">
        <v>106</v>
      </c>
      <c r="P13" s="43">
        <f t="shared" si="3"/>
        <v>87</v>
      </c>
      <c r="Q13" s="44">
        <v>98</v>
      </c>
      <c r="R13" s="32">
        <f>O13+Q13</f>
        <v>204</v>
      </c>
      <c r="U13" s="7" t="s">
        <v>122</v>
      </c>
      <c r="V13" s="45">
        <v>33</v>
      </c>
      <c r="W13" s="32">
        <v>117</v>
      </c>
      <c r="X13" s="43">
        <f t="shared" si="5"/>
        <v>98</v>
      </c>
      <c r="Y13" s="32">
        <v>105</v>
      </c>
      <c r="Z13" s="43">
        <f t="shared" si="6"/>
        <v>86</v>
      </c>
      <c r="AA13" s="44"/>
      <c r="AB13" s="32">
        <f>W13+Y13</f>
        <v>222</v>
      </c>
    </row>
    <row r="14" spans="1:28" ht="12.75">
      <c r="A14" s="4" t="s">
        <v>14</v>
      </c>
      <c r="B14" s="42">
        <v>20</v>
      </c>
      <c r="C14" s="32">
        <v>93</v>
      </c>
      <c r="D14" s="43">
        <f t="shared" si="0"/>
        <v>73</v>
      </c>
      <c r="E14" s="32">
        <v>101</v>
      </c>
      <c r="F14" s="43">
        <f t="shared" si="1"/>
        <v>81</v>
      </c>
      <c r="G14" s="44"/>
      <c r="H14" s="32">
        <f>C14+E14</f>
        <v>194</v>
      </c>
      <c r="K14" s="7" t="s">
        <v>100</v>
      </c>
      <c r="L14" s="45">
        <v>29</v>
      </c>
      <c r="M14" s="32">
        <v>115</v>
      </c>
      <c r="N14" s="43">
        <f t="shared" si="7"/>
        <v>95</v>
      </c>
      <c r="O14" s="32">
        <v>102</v>
      </c>
      <c r="P14" s="43">
        <f t="shared" si="3"/>
        <v>82</v>
      </c>
      <c r="Q14" s="44">
        <v>102</v>
      </c>
      <c r="R14" s="32">
        <f>O14+Q14</f>
        <v>204</v>
      </c>
      <c r="U14" s="4" t="s">
        <v>40</v>
      </c>
      <c r="V14" s="42">
        <v>30</v>
      </c>
      <c r="W14" s="32">
        <v>117</v>
      </c>
      <c r="X14" s="43">
        <f t="shared" si="5"/>
        <v>97</v>
      </c>
      <c r="Y14" s="32">
        <v>113</v>
      </c>
      <c r="Z14" s="43">
        <f t="shared" si="6"/>
        <v>93</v>
      </c>
      <c r="AA14" s="44"/>
      <c r="AB14" s="32">
        <f>W14+Y14</f>
        <v>230</v>
      </c>
    </row>
    <row r="15" spans="1:28" ht="12.75">
      <c r="A15" s="4" t="s">
        <v>85</v>
      </c>
      <c r="B15" s="42">
        <v>16</v>
      </c>
      <c r="C15" s="32"/>
      <c r="D15" s="43"/>
      <c r="E15" s="32"/>
      <c r="F15" s="43" t="str">
        <f t="shared" si="1"/>
        <v> </v>
      </c>
      <c r="G15" s="44"/>
      <c r="H15" s="32"/>
      <c r="K15" s="4" t="s">
        <v>101</v>
      </c>
      <c r="L15" s="42">
        <v>25</v>
      </c>
      <c r="M15" s="32"/>
      <c r="N15" s="43" t="str">
        <f t="shared" si="7"/>
        <v> </v>
      </c>
      <c r="O15" s="32"/>
      <c r="P15" s="43" t="str">
        <f t="shared" si="3"/>
        <v> </v>
      </c>
      <c r="Q15" s="44"/>
      <c r="R15" s="32"/>
      <c r="U15" s="11" t="s">
        <v>124</v>
      </c>
      <c r="V15" s="42">
        <v>43</v>
      </c>
      <c r="W15" s="32">
        <v>126</v>
      </c>
      <c r="X15" s="43">
        <f t="shared" si="5"/>
        <v>110</v>
      </c>
      <c r="Y15" s="32" t="s">
        <v>160</v>
      </c>
      <c r="Z15" s="43"/>
      <c r="AA15" s="44">
        <v>113</v>
      </c>
      <c r="AB15" s="32">
        <f>W15+AA15</f>
        <v>239</v>
      </c>
    </row>
    <row r="16" spans="1:28" ht="12.75">
      <c r="A16" s="4" t="s">
        <v>86</v>
      </c>
      <c r="B16" s="42">
        <v>9</v>
      </c>
      <c r="C16" s="32"/>
      <c r="D16" s="43"/>
      <c r="E16" s="32"/>
      <c r="F16" s="43" t="str">
        <f t="shared" si="1"/>
        <v> </v>
      </c>
      <c r="G16" s="44"/>
      <c r="H16" s="32"/>
      <c r="K16" s="7" t="s">
        <v>102</v>
      </c>
      <c r="L16" s="45">
        <v>24</v>
      </c>
      <c r="M16" s="32"/>
      <c r="N16" s="43" t="str">
        <f t="shared" si="7"/>
        <v> </v>
      </c>
      <c r="O16" s="32"/>
      <c r="P16" s="43" t="str">
        <f t="shared" si="3"/>
        <v> </v>
      </c>
      <c r="Q16" s="44"/>
      <c r="R16" s="32"/>
      <c r="U16" s="11" t="s">
        <v>125</v>
      </c>
      <c r="V16" s="42">
        <v>45</v>
      </c>
      <c r="W16" s="32">
        <v>129</v>
      </c>
      <c r="X16" s="43">
        <f t="shared" si="5"/>
        <v>120</v>
      </c>
      <c r="Y16" s="32" t="s">
        <v>160</v>
      </c>
      <c r="Z16" s="43"/>
      <c r="AA16" s="44">
        <v>127</v>
      </c>
      <c r="AB16" s="32">
        <f>W16+AA16</f>
        <v>256</v>
      </c>
    </row>
    <row r="17" spans="1:28" ht="12.75">
      <c r="A17" s="7" t="s">
        <v>87</v>
      </c>
      <c r="B17" s="45">
        <v>20</v>
      </c>
      <c r="C17" s="32"/>
      <c r="D17" s="43" t="str">
        <f>IF(C17&gt;0,C17-$B17," ")</f>
        <v> </v>
      </c>
      <c r="E17" s="32"/>
      <c r="F17" s="43" t="str">
        <f t="shared" si="1"/>
        <v> </v>
      </c>
      <c r="G17" s="44"/>
      <c r="H17" s="32"/>
      <c r="K17" s="7" t="s">
        <v>103</v>
      </c>
      <c r="L17" s="45">
        <v>23</v>
      </c>
      <c r="M17" s="32"/>
      <c r="N17" s="43" t="str">
        <f t="shared" si="7"/>
        <v> </v>
      </c>
      <c r="O17" s="32"/>
      <c r="P17" s="43" t="str">
        <f t="shared" si="3"/>
        <v> </v>
      </c>
      <c r="Q17" s="44"/>
      <c r="R17" s="32"/>
      <c r="U17" s="19" t="s">
        <v>36</v>
      </c>
      <c r="V17" s="45">
        <v>45</v>
      </c>
      <c r="W17" s="32">
        <v>132</v>
      </c>
      <c r="X17" s="43">
        <f t="shared" si="5"/>
        <v>112</v>
      </c>
      <c r="Y17" s="32">
        <v>128</v>
      </c>
      <c r="Z17" s="43">
        <f>IF(Y17&gt;0,Y17-$B17," ")</f>
        <v>108</v>
      </c>
      <c r="AA17" s="44"/>
      <c r="AB17" s="32">
        <f>W17+Y17</f>
        <v>260</v>
      </c>
    </row>
    <row r="18" spans="1:28" ht="12.75">
      <c r="A18" s="4" t="s">
        <v>83</v>
      </c>
      <c r="B18" s="42">
        <v>20</v>
      </c>
      <c r="C18" s="32">
        <v>105</v>
      </c>
      <c r="D18" s="43">
        <f>IF(C18&gt;0,C18-$B18," ")</f>
        <v>85</v>
      </c>
      <c r="E18" s="32" t="s">
        <v>160</v>
      </c>
      <c r="F18" s="43"/>
      <c r="G18" s="44"/>
      <c r="H18" s="32"/>
      <c r="K18" s="4" t="s">
        <v>104</v>
      </c>
      <c r="L18" s="42">
        <v>27</v>
      </c>
      <c r="M18" s="32"/>
      <c r="N18" s="43" t="str">
        <f t="shared" si="7"/>
        <v> </v>
      </c>
      <c r="O18" s="32"/>
      <c r="P18" s="43" t="str">
        <f t="shared" si="3"/>
        <v> </v>
      </c>
      <c r="Q18" s="44"/>
      <c r="R18" s="32"/>
      <c r="U18" s="11" t="s">
        <v>31</v>
      </c>
      <c r="V18" s="42">
        <v>45</v>
      </c>
      <c r="W18" s="32">
        <v>133</v>
      </c>
      <c r="X18" s="43">
        <f t="shared" si="5"/>
        <v>113</v>
      </c>
      <c r="Y18" s="32" t="s">
        <v>160</v>
      </c>
      <c r="Z18" s="43"/>
      <c r="AA18" s="44">
        <v>137</v>
      </c>
      <c r="AB18" s="32">
        <f>W18+AA18</f>
        <v>270</v>
      </c>
    </row>
    <row r="19" spans="1:28" ht="12.75">
      <c r="A19" s="4" t="s">
        <v>88</v>
      </c>
      <c r="B19" s="42">
        <v>20</v>
      </c>
      <c r="C19" s="32"/>
      <c r="D19" s="43" t="str">
        <f>IF(C19&gt;0,C19-$B19," ")</f>
        <v> </v>
      </c>
      <c r="E19" s="32"/>
      <c r="F19" s="43" t="str">
        <f aca="true" t="shared" si="8" ref="F19:F27">IF(E19&gt;0,E19-$B19," ")</f>
        <v> </v>
      </c>
      <c r="G19" s="44"/>
      <c r="H19" s="32"/>
      <c r="K19" s="4" t="s">
        <v>105</v>
      </c>
      <c r="L19" s="42">
        <v>25</v>
      </c>
      <c r="M19" s="32"/>
      <c r="N19" s="43" t="str">
        <f t="shared" si="7"/>
        <v> </v>
      </c>
      <c r="O19" s="32"/>
      <c r="P19" s="43" t="str">
        <f t="shared" si="3"/>
        <v> </v>
      </c>
      <c r="Q19" s="44"/>
      <c r="R19" s="32"/>
      <c r="U19" s="19" t="s">
        <v>126</v>
      </c>
      <c r="V19" s="45">
        <v>41</v>
      </c>
      <c r="W19" s="32"/>
      <c r="X19" s="43" t="str">
        <f t="shared" si="5"/>
        <v> </v>
      </c>
      <c r="Y19" s="32"/>
      <c r="Z19" s="43" t="str">
        <f>IF(Y19&gt;0,Y19-$B19," ")</f>
        <v> </v>
      </c>
      <c r="AA19" s="44"/>
      <c r="AB19" s="32"/>
    </row>
    <row r="20" spans="1:28" ht="12.75">
      <c r="A20" s="4" t="s">
        <v>89</v>
      </c>
      <c r="B20" s="42">
        <v>18</v>
      </c>
      <c r="C20" s="32" t="s">
        <v>160</v>
      </c>
      <c r="D20" s="43"/>
      <c r="E20" s="32">
        <v>92</v>
      </c>
      <c r="F20" s="43">
        <f t="shared" si="8"/>
        <v>74</v>
      </c>
      <c r="G20" s="44"/>
      <c r="H20" s="32"/>
      <c r="K20" s="4" t="s">
        <v>106</v>
      </c>
      <c r="L20" s="42">
        <v>28</v>
      </c>
      <c r="M20" s="32"/>
      <c r="N20" s="43" t="str">
        <f t="shared" si="7"/>
        <v> </v>
      </c>
      <c r="O20" s="32"/>
      <c r="P20" s="43" t="str">
        <f t="shared" si="3"/>
        <v> </v>
      </c>
      <c r="Q20" s="44"/>
      <c r="R20" s="32"/>
      <c r="U20" s="19" t="s">
        <v>127</v>
      </c>
      <c r="V20" s="45">
        <v>41</v>
      </c>
      <c r="W20" s="32"/>
      <c r="X20" s="43" t="str">
        <f t="shared" si="5"/>
        <v> </v>
      </c>
      <c r="Y20" s="32"/>
      <c r="Z20" s="43" t="str">
        <f>IF(Y20&gt;0,Y20-$B20," ")</f>
        <v> </v>
      </c>
      <c r="AA20" s="44"/>
      <c r="AB20" s="32"/>
    </row>
    <row r="21" spans="1:28" ht="12.75">
      <c r="A21" s="11" t="s">
        <v>90</v>
      </c>
      <c r="B21" s="42">
        <v>17</v>
      </c>
      <c r="C21" s="32"/>
      <c r="D21" s="43" t="str">
        <f>IF(C21&gt;0,C21-$B21," ")</f>
        <v> </v>
      </c>
      <c r="E21" s="32"/>
      <c r="F21" s="43" t="str">
        <f t="shared" si="8"/>
        <v> </v>
      </c>
      <c r="G21" s="44"/>
      <c r="H21" s="32"/>
      <c r="K21" s="4" t="s">
        <v>107</v>
      </c>
      <c r="L21" s="42">
        <v>28</v>
      </c>
      <c r="M21" s="32"/>
      <c r="N21" s="43" t="str">
        <f t="shared" si="7"/>
        <v> </v>
      </c>
      <c r="O21" s="32"/>
      <c r="P21" s="43" t="str">
        <f t="shared" si="3"/>
        <v> </v>
      </c>
      <c r="Q21" s="44"/>
      <c r="R21" s="32"/>
      <c r="U21" s="11" t="s">
        <v>128</v>
      </c>
      <c r="V21" s="42">
        <v>44</v>
      </c>
      <c r="W21" s="32"/>
      <c r="X21" s="43" t="str">
        <f t="shared" si="5"/>
        <v> </v>
      </c>
      <c r="Y21" s="32"/>
      <c r="Z21" s="43" t="str">
        <f>IF(Y21&gt;0,Y21-$B21," ")</f>
        <v> </v>
      </c>
      <c r="AA21" s="44"/>
      <c r="AB21" s="32"/>
    </row>
    <row r="22" spans="1:28" ht="12.75">
      <c r="A22" s="7" t="s">
        <v>94</v>
      </c>
      <c r="B22" s="45">
        <v>15</v>
      </c>
      <c r="C22" s="32" t="s">
        <v>95</v>
      </c>
      <c r="D22" s="43"/>
      <c r="E22" s="32">
        <v>97</v>
      </c>
      <c r="F22" s="43">
        <f t="shared" si="8"/>
        <v>82</v>
      </c>
      <c r="G22" s="44"/>
      <c r="H22" s="32"/>
      <c r="K22" s="4" t="s">
        <v>108</v>
      </c>
      <c r="L22" s="42">
        <v>27</v>
      </c>
      <c r="M22" s="32"/>
      <c r="N22" s="43" t="str">
        <f t="shared" si="7"/>
        <v> </v>
      </c>
      <c r="O22" s="32"/>
      <c r="P22" s="43" t="str">
        <f t="shared" si="3"/>
        <v> </v>
      </c>
      <c r="Q22" s="44"/>
      <c r="R22" s="32"/>
      <c r="U22" s="11" t="s">
        <v>129</v>
      </c>
      <c r="V22" s="42">
        <v>31</v>
      </c>
      <c r="W22" s="32"/>
      <c r="X22" s="43" t="str">
        <f t="shared" si="5"/>
        <v> </v>
      </c>
      <c r="Y22" s="32"/>
      <c r="Z22" s="43" t="str">
        <f>IF(Y22&gt;0,Y22-$B22," ")</f>
        <v> </v>
      </c>
      <c r="AA22" s="44"/>
      <c r="AB22" s="32"/>
    </row>
    <row r="23" spans="1:28" ht="12.75">
      <c r="A23" s="4" t="s">
        <v>91</v>
      </c>
      <c r="B23" s="42">
        <v>17</v>
      </c>
      <c r="C23" s="32"/>
      <c r="D23" s="43" t="str">
        <f aca="true" t="shared" si="9" ref="D23:D28">IF(C23&gt;0,C23-$B23," ")</f>
        <v> </v>
      </c>
      <c r="E23" s="32"/>
      <c r="F23" s="43" t="str">
        <f t="shared" si="8"/>
        <v> </v>
      </c>
      <c r="G23" s="44"/>
      <c r="H23" s="32"/>
      <c r="K23" s="7" t="s">
        <v>109</v>
      </c>
      <c r="L23" s="45">
        <v>25</v>
      </c>
      <c r="M23" s="32"/>
      <c r="N23" s="43" t="str">
        <f t="shared" si="7"/>
        <v> </v>
      </c>
      <c r="O23" s="32"/>
      <c r="P23" s="43" t="str">
        <f t="shared" si="3"/>
        <v> </v>
      </c>
      <c r="Q23" s="44"/>
      <c r="R23" s="32"/>
      <c r="U23" s="19" t="s">
        <v>121</v>
      </c>
      <c r="V23" s="45">
        <v>33</v>
      </c>
      <c r="W23" s="32">
        <v>109</v>
      </c>
      <c r="X23" s="43">
        <f t="shared" si="5"/>
        <v>92</v>
      </c>
      <c r="Y23" s="32" t="s">
        <v>160</v>
      </c>
      <c r="Z23" s="43"/>
      <c r="AA23" s="44"/>
      <c r="AB23" s="32"/>
    </row>
    <row r="24" spans="1:28" ht="12.75">
      <c r="A24" s="4" t="s">
        <v>30</v>
      </c>
      <c r="B24" s="42">
        <v>21</v>
      </c>
      <c r="C24" s="32"/>
      <c r="D24" s="43" t="str">
        <f t="shared" si="9"/>
        <v> </v>
      </c>
      <c r="E24" s="32"/>
      <c r="F24" s="43" t="str">
        <f t="shared" si="8"/>
        <v> </v>
      </c>
      <c r="G24" s="44"/>
      <c r="H24" s="32"/>
      <c r="K24" s="4" t="s">
        <v>110</v>
      </c>
      <c r="L24" s="42">
        <v>23</v>
      </c>
      <c r="M24" s="32"/>
      <c r="N24" s="43" t="str">
        <f t="shared" si="7"/>
        <v> </v>
      </c>
      <c r="O24" s="32"/>
      <c r="P24" s="43" t="str">
        <f t="shared" si="3"/>
        <v> </v>
      </c>
      <c r="Q24" s="44"/>
      <c r="R24" s="32"/>
      <c r="U24" s="11" t="s">
        <v>11</v>
      </c>
      <c r="V24" s="42">
        <v>34</v>
      </c>
      <c r="W24" s="32"/>
      <c r="X24" s="43" t="str">
        <f t="shared" si="5"/>
        <v> </v>
      </c>
      <c r="Y24" s="32"/>
      <c r="Z24" s="43" t="str">
        <f aca="true" t="shared" si="10" ref="Z24:Z42">IF(Y24&gt;0,Y24-$B24," ")</f>
        <v> </v>
      </c>
      <c r="AA24" s="44"/>
      <c r="AB24" s="32"/>
    </row>
    <row r="25" spans="1:28" ht="12.75">
      <c r="A25" s="46" t="s">
        <v>34</v>
      </c>
      <c r="B25" s="47">
        <v>22</v>
      </c>
      <c r="C25" s="32"/>
      <c r="D25" s="43" t="str">
        <f t="shared" si="9"/>
        <v> </v>
      </c>
      <c r="E25" s="32"/>
      <c r="F25" s="43" t="str">
        <f t="shared" si="8"/>
        <v> </v>
      </c>
      <c r="G25" s="44"/>
      <c r="H25" s="32"/>
      <c r="K25" s="7" t="s">
        <v>111</v>
      </c>
      <c r="L25" s="45">
        <v>27</v>
      </c>
      <c r="M25" s="32"/>
      <c r="N25" s="43" t="str">
        <f t="shared" si="7"/>
        <v> </v>
      </c>
      <c r="O25" s="32"/>
      <c r="P25" s="43" t="str">
        <f t="shared" si="3"/>
        <v> </v>
      </c>
      <c r="Q25" s="44"/>
      <c r="R25" s="32"/>
      <c r="U25" s="11" t="s">
        <v>130</v>
      </c>
      <c r="V25" s="42">
        <v>45</v>
      </c>
      <c r="W25" s="32"/>
      <c r="X25" s="43" t="str">
        <f t="shared" si="5"/>
        <v> </v>
      </c>
      <c r="Y25" s="32"/>
      <c r="Z25" s="43" t="str">
        <f t="shared" si="10"/>
        <v> </v>
      </c>
      <c r="AA25" s="44"/>
      <c r="AB25" s="32"/>
    </row>
    <row r="26" spans="1:28" ht="12.75">
      <c r="A26" s="7" t="s">
        <v>92</v>
      </c>
      <c r="B26" s="45">
        <v>21</v>
      </c>
      <c r="C26" s="32"/>
      <c r="D26" s="43" t="str">
        <f t="shared" si="9"/>
        <v> </v>
      </c>
      <c r="E26" s="32"/>
      <c r="F26" s="43" t="str">
        <f t="shared" si="8"/>
        <v> </v>
      </c>
      <c r="G26" s="44"/>
      <c r="H26" s="32"/>
      <c r="K26" s="4" t="s">
        <v>112</v>
      </c>
      <c r="L26" s="42">
        <v>29</v>
      </c>
      <c r="M26" s="32"/>
      <c r="N26" s="43" t="str">
        <f t="shared" si="7"/>
        <v> </v>
      </c>
      <c r="O26" s="32"/>
      <c r="P26" s="43" t="str">
        <f t="shared" si="3"/>
        <v> </v>
      </c>
      <c r="Q26" s="44"/>
      <c r="R26" s="32"/>
      <c r="U26" s="11" t="s">
        <v>131</v>
      </c>
      <c r="V26" s="42">
        <v>45</v>
      </c>
      <c r="W26" s="32"/>
      <c r="X26" s="43" t="str">
        <f t="shared" si="5"/>
        <v> </v>
      </c>
      <c r="Y26" s="32"/>
      <c r="Z26" s="43" t="str">
        <f t="shared" si="10"/>
        <v> </v>
      </c>
      <c r="AA26" s="44"/>
      <c r="AB26" s="32"/>
    </row>
    <row r="27" spans="1:28" ht="12.75">
      <c r="A27" s="7" t="s">
        <v>93</v>
      </c>
      <c r="B27" s="45">
        <v>19</v>
      </c>
      <c r="C27" s="32"/>
      <c r="D27" s="43" t="str">
        <f t="shared" si="9"/>
        <v> </v>
      </c>
      <c r="E27" s="32"/>
      <c r="F27" s="43" t="str">
        <f t="shared" si="8"/>
        <v> </v>
      </c>
      <c r="G27" s="44"/>
      <c r="H27" s="32"/>
      <c r="K27" s="4" t="s">
        <v>113</v>
      </c>
      <c r="L27" s="42">
        <v>24</v>
      </c>
      <c r="M27" s="32"/>
      <c r="N27" s="43" t="str">
        <f t="shared" si="7"/>
        <v> </v>
      </c>
      <c r="O27" s="32"/>
      <c r="P27" s="43" t="str">
        <f t="shared" si="3"/>
        <v> </v>
      </c>
      <c r="Q27" s="44"/>
      <c r="R27" s="32"/>
      <c r="U27" s="57" t="s">
        <v>132</v>
      </c>
      <c r="V27" s="42">
        <v>33</v>
      </c>
      <c r="W27" s="32"/>
      <c r="X27" s="43" t="str">
        <f t="shared" si="5"/>
        <v> </v>
      </c>
      <c r="Y27" s="32"/>
      <c r="Z27" s="43" t="str">
        <f t="shared" si="10"/>
        <v> </v>
      </c>
      <c r="AA27" s="44"/>
      <c r="AB27" s="32"/>
    </row>
    <row r="28" spans="1:28" ht="12.75">
      <c r="A28" s="4" t="s">
        <v>81</v>
      </c>
      <c r="B28" s="42">
        <v>16</v>
      </c>
      <c r="C28" s="32">
        <v>89</v>
      </c>
      <c r="D28" s="43">
        <f t="shared" si="9"/>
        <v>73</v>
      </c>
      <c r="E28" s="32" t="s">
        <v>160</v>
      </c>
      <c r="F28" s="43"/>
      <c r="G28" s="44"/>
      <c r="H28" s="32"/>
      <c r="K28" s="4" t="s">
        <v>114</v>
      </c>
      <c r="L28" s="42">
        <v>23</v>
      </c>
      <c r="M28" s="32"/>
      <c r="N28" s="43" t="str">
        <f t="shared" si="7"/>
        <v> </v>
      </c>
      <c r="O28" s="32"/>
      <c r="P28" s="43" t="str">
        <f t="shared" si="3"/>
        <v> </v>
      </c>
      <c r="Q28" s="44"/>
      <c r="R28" s="32"/>
      <c r="U28" s="56" t="s">
        <v>133</v>
      </c>
      <c r="V28" s="45">
        <v>41</v>
      </c>
      <c r="W28" s="32"/>
      <c r="X28" s="43" t="str">
        <f t="shared" si="5"/>
        <v> </v>
      </c>
      <c r="Y28" s="32"/>
      <c r="Z28" s="43" t="str">
        <f t="shared" si="10"/>
        <v> </v>
      </c>
      <c r="AA28" s="44"/>
      <c r="AB28" s="32"/>
    </row>
    <row r="29" spans="1:28" ht="12.75">
      <c r="A29" s="48"/>
      <c r="B29" s="49"/>
      <c r="C29" s="32"/>
      <c r="D29" s="32"/>
      <c r="E29" s="32"/>
      <c r="F29" s="32"/>
      <c r="G29" s="32"/>
      <c r="H29" s="32"/>
      <c r="K29" s="4" t="s">
        <v>115</v>
      </c>
      <c r="L29" s="42">
        <v>23</v>
      </c>
      <c r="M29" s="32"/>
      <c r="N29" s="43" t="str">
        <f t="shared" si="7"/>
        <v> </v>
      </c>
      <c r="O29" s="32"/>
      <c r="P29" s="43" t="str">
        <f t="shared" si="3"/>
        <v> </v>
      </c>
      <c r="Q29" s="44"/>
      <c r="R29" s="32"/>
      <c r="U29" s="57" t="s">
        <v>134</v>
      </c>
      <c r="V29" s="42">
        <v>35</v>
      </c>
      <c r="W29" s="32"/>
      <c r="X29" s="43" t="str">
        <f t="shared" si="5"/>
        <v> </v>
      </c>
      <c r="Y29" s="32"/>
      <c r="Z29" s="43" t="str">
        <f t="shared" si="10"/>
        <v> </v>
      </c>
      <c r="AA29" s="44"/>
      <c r="AB29" s="32"/>
    </row>
    <row r="30" spans="1:28" ht="12.75">
      <c r="A30" s="50"/>
      <c r="B30" s="51"/>
      <c r="C30" s="32"/>
      <c r="D30" s="32"/>
      <c r="E30" s="32"/>
      <c r="F30" s="32"/>
      <c r="G30" s="32"/>
      <c r="H30" s="32"/>
      <c r="K30" s="4" t="s">
        <v>116</v>
      </c>
      <c r="L30" s="42">
        <v>27</v>
      </c>
      <c r="M30" s="32"/>
      <c r="N30" s="43" t="str">
        <f t="shared" si="7"/>
        <v> </v>
      </c>
      <c r="O30" s="32"/>
      <c r="P30" s="43" t="str">
        <f t="shared" si="3"/>
        <v> </v>
      </c>
      <c r="Q30" s="44"/>
      <c r="R30" s="32"/>
      <c r="U30" s="56" t="s">
        <v>135</v>
      </c>
      <c r="V30" s="45">
        <v>39</v>
      </c>
      <c r="W30" s="32"/>
      <c r="X30" s="43" t="str">
        <f t="shared" si="5"/>
        <v> </v>
      </c>
      <c r="Y30" s="32"/>
      <c r="Z30" s="43" t="str">
        <f t="shared" si="10"/>
        <v> </v>
      </c>
      <c r="AA30" s="44"/>
      <c r="AB30" s="32"/>
    </row>
    <row r="31" spans="2:28" ht="12.75">
      <c r="B31" s="32"/>
      <c r="C31" s="32"/>
      <c r="D31" s="32"/>
      <c r="E31" s="32"/>
      <c r="F31" s="32"/>
      <c r="G31" s="32"/>
      <c r="H31" s="32"/>
      <c r="K31" s="4" t="s">
        <v>117</v>
      </c>
      <c r="L31" s="42">
        <v>26</v>
      </c>
      <c r="M31" s="32"/>
      <c r="N31" s="43" t="str">
        <f t="shared" si="7"/>
        <v> </v>
      </c>
      <c r="O31" s="32"/>
      <c r="P31" s="43" t="str">
        <f t="shared" si="3"/>
        <v> </v>
      </c>
      <c r="Q31" s="44"/>
      <c r="R31" s="32"/>
      <c r="U31" s="56" t="s">
        <v>136</v>
      </c>
      <c r="V31" s="45">
        <v>45</v>
      </c>
      <c r="W31" s="32"/>
      <c r="X31" s="43" t="str">
        <f t="shared" si="5"/>
        <v> </v>
      </c>
      <c r="Y31" s="32"/>
      <c r="Z31" s="43" t="str">
        <f t="shared" si="10"/>
        <v> </v>
      </c>
      <c r="AA31" s="44"/>
      <c r="AB31" s="32"/>
    </row>
    <row r="32" spans="1:28" ht="12.75">
      <c r="A32" s="52" t="s">
        <v>96</v>
      </c>
      <c r="B32" s="32"/>
      <c r="C32" s="32">
        <v>14</v>
      </c>
      <c r="D32" s="32"/>
      <c r="E32" s="32">
        <f>COUNT(E4:E28)</f>
        <v>13</v>
      </c>
      <c r="F32" s="32"/>
      <c r="G32" s="32"/>
      <c r="H32" s="32"/>
      <c r="K32" s="4" t="s">
        <v>38</v>
      </c>
      <c r="L32" s="42">
        <v>23</v>
      </c>
      <c r="M32" s="32">
        <v>103</v>
      </c>
      <c r="N32" s="43">
        <f t="shared" si="7"/>
        <v>103</v>
      </c>
      <c r="O32" s="32" t="s">
        <v>160</v>
      </c>
      <c r="P32" s="43"/>
      <c r="Q32" s="44"/>
      <c r="R32" s="32"/>
      <c r="U32" s="57" t="s">
        <v>137</v>
      </c>
      <c r="V32" s="42">
        <v>45</v>
      </c>
      <c r="W32" s="32"/>
      <c r="X32" s="43" t="str">
        <f t="shared" si="5"/>
        <v> </v>
      </c>
      <c r="Y32" s="32"/>
      <c r="Z32" s="43" t="str">
        <f t="shared" si="10"/>
        <v> </v>
      </c>
      <c r="AA32" s="44"/>
      <c r="AB32" s="32"/>
    </row>
    <row r="33" spans="11:28" ht="12.75">
      <c r="K33" s="4" t="s">
        <v>99</v>
      </c>
      <c r="L33" s="42">
        <v>28</v>
      </c>
      <c r="M33" s="32">
        <v>108</v>
      </c>
      <c r="N33" s="43">
        <f t="shared" si="7"/>
        <v>108</v>
      </c>
      <c r="O33" s="32" t="s">
        <v>160</v>
      </c>
      <c r="P33" s="43"/>
      <c r="Q33" s="44"/>
      <c r="R33" s="32"/>
      <c r="U33" s="57" t="s">
        <v>138</v>
      </c>
      <c r="V33" s="42">
        <v>45</v>
      </c>
      <c r="W33" s="32"/>
      <c r="X33" s="43" t="str">
        <f t="shared" si="5"/>
        <v> </v>
      </c>
      <c r="Y33" s="32"/>
      <c r="Z33" s="43" t="str">
        <f t="shared" si="10"/>
        <v> </v>
      </c>
      <c r="AA33" s="44"/>
      <c r="AB33" s="32"/>
    </row>
    <row r="34" spans="11:28" ht="12.75">
      <c r="K34" s="4" t="s">
        <v>118</v>
      </c>
      <c r="L34" s="42">
        <v>25</v>
      </c>
      <c r="M34" s="32"/>
      <c r="N34" s="43" t="str">
        <f t="shared" si="7"/>
        <v> </v>
      </c>
      <c r="O34" s="32"/>
      <c r="P34" s="43" t="str">
        <f>IF(O34&gt;0,O34-$B34," ")</f>
        <v> </v>
      </c>
      <c r="Q34" s="44"/>
      <c r="R34" s="32"/>
      <c r="U34" s="57" t="s">
        <v>139</v>
      </c>
      <c r="V34" s="42">
        <v>36</v>
      </c>
      <c r="W34" s="32"/>
      <c r="X34" s="43" t="str">
        <f t="shared" si="5"/>
        <v> </v>
      </c>
      <c r="Y34" s="32"/>
      <c r="Z34" s="43" t="str">
        <f t="shared" si="10"/>
        <v> </v>
      </c>
      <c r="AA34" s="44"/>
      <c r="AB34" s="32"/>
    </row>
    <row r="35" spans="13:28" ht="12.75">
      <c r="M35" s="32"/>
      <c r="N35" s="32"/>
      <c r="O35" s="32"/>
      <c r="P35" s="32"/>
      <c r="Q35" s="32"/>
      <c r="R35" s="32"/>
      <c r="U35" s="57" t="s">
        <v>140</v>
      </c>
      <c r="V35" s="42">
        <v>38</v>
      </c>
      <c r="W35" s="32"/>
      <c r="X35" s="43" t="str">
        <f t="shared" si="5"/>
        <v> </v>
      </c>
      <c r="Y35" s="32"/>
      <c r="Z35" s="43" t="str">
        <f t="shared" si="10"/>
        <v> </v>
      </c>
      <c r="AA35" s="44"/>
      <c r="AB35" s="32"/>
    </row>
    <row r="36" spans="11:28" ht="12.75">
      <c r="K36" s="54" t="s">
        <v>96</v>
      </c>
      <c r="M36" s="32">
        <f>COUNT(M4:M34)</f>
        <v>12</v>
      </c>
      <c r="N36" s="32"/>
      <c r="O36" s="32">
        <f>COUNT(O4:O34)</f>
        <v>11</v>
      </c>
      <c r="P36" s="32"/>
      <c r="Q36" s="32"/>
      <c r="R36" s="32"/>
      <c r="U36" s="56" t="s">
        <v>141</v>
      </c>
      <c r="V36" s="45">
        <v>43</v>
      </c>
      <c r="W36" s="32"/>
      <c r="X36" s="43" t="str">
        <f t="shared" si="5"/>
        <v> </v>
      </c>
      <c r="Y36" s="32"/>
      <c r="Z36" s="43" t="str">
        <f t="shared" si="10"/>
        <v> </v>
      </c>
      <c r="AA36" s="44"/>
      <c r="AB36" s="32"/>
    </row>
    <row r="37" spans="13:28" ht="12.75">
      <c r="M37" s="32"/>
      <c r="N37" s="32"/>
      <c r="O37" s="32"/>
      <c r="P37" s="32"/>
      <c r="Q37" s="32"/>
      <c r="R37" s="32"/>
      <c r="U37" s="57" t="s">
        <v>142</v>
      </c>
      <c r="V37" s="42">
        <v>41</v>
      </c>
      <c r="W37" s="32"/>
      <c r="X37" s="43" t="str">
        <f t="shared" si="5"/>
        <v> </v>
      </c>
      <c r="Y37" s="32"/>
      <c r="Z37" s="43" t="str">
        <f t="shared" si="10"/>
        <v> </v>
      </c>
      <c r="AA37" s="44"/>
      <c r="AB37" s="32"/>
    </row>
    <row r="38" spans="11:28" ht="12.75">
      <c r="K38" s="54" t="s">
        <v>161</v>
      </c>
      <c r="L38" t="s">
        <v>162</v>
      </c>
      <c r="M38" s="32"/>
      <c r="N38" s="32"/>
      <c r="O38" s="32"/>
      <c r="P38" s="32"/>
      <c r="Q38" s="32"/>
      <c r="R38" s="32"/>
      <c r="U38" s="57" t="s">
        <v>143</v>
      </c>
      <c r="V38" s="42">
        <v>45</v>
      </c>
      <c r="W38" s="32"/>
      <c r="X38" s="43" t="str">
        <f t="shared" si="5"/>
        <v> </v>
      </c>
      <c r="Y38" s="32"/>
      <c r="Z38" s="43" t="str">
        <f t="shared" si="10"/>
        <v> </v>
      </c>
      <c r="AA38" s="44"/>
      <c r="AB38" s="32"/>
    </row>
    <row r="39" spans="11:28" ht="12.75">
      <c r="K39" t="s">
        <v>163</v>
      </c>
      <c r="L39" t="s">
        <v>164</v>
      </c>
      <c r="M39" s="32"/>
      <c r="N39" s="32"/>
      <c r="O39" s="32"/>
      <c r="P39" s="32"/>
      <c r="Q39" s="32"/>
      <c r="R39" s="32"/>
      <c r="U39" s="57" t="s">
        <v>144</v>
      </c>
      <c r="V39" s="42">
        <v>37</v>
      </c>
      <c r="W39" s="32"/>
      <c r="X39" s="43" t="str">
        <f t="shared" si="5"/>
        <v> </v>
      </c>
      <c r="Y39" s="32"/>
      <c r="Z39" s="43" t="str">
        <f t="shared" si="10"/>
        <v> </v>
      </c>
      <c r="AA39" s="44"/>
      <c r="AB39" s="32"/>
    </row>
    <row r="40" spans="21:28" ht="12.75">
      <c r="U40" s="58" t="s">
        <v>145</v>
      </c>
      <c r="V40" s="45">
        <v>32</v>
      </c>
      <c r="W40" s="32"/>
      <c r="X40" s="43" t="str">
        <f t="shared" si="5"/>
        <v> </v>
      </c>
      <c r="Y40" s="32"/>
      <c r="Z40" s="43" t="str">
        <f t="shared" si="10"/>
        <v> </v>
      </c>
      <c r="AA40" s="44"/>
      <c r="AB40" s="32"/>
    </row>
    <row r="41" spans="21:28" ht="12.75">
      <c r="U41" s="57" t="s">
        <v>146</v>
      </c>
      <c r="V41" s="42">
        <v>45</v>
      </c>
      <c r="W41" s="32"/>
      <c r="X41" s="43" t="str">
        <f t="shared" si="5"/>
        <v> </v>
      </c>
      <c r="Y41" s="32"/>
      <c r="Z41" s="43" t="str">
        <f t="shared" si="10"/>
        <v> </v>
      </c>
      <c r="AA41" s="44"/>
      <c r="AB41" s="32"/>
    </row>
    <row r="42" spans="21:28" ht="12.75">
      <c r="U42" s="56" t="s">
        <v>147</v>
      </c>
      <c r="V42" s="45">
        <v>45</v>
      </c>
      <c r="W42" s="32" t="s">
        <v>160</v>
      </c>
      <c r="X42" s="43"/>
      <c r="Y42" s="32">
        <v>124</v>
      </c>
      <c r="Z42" s="43">
        <f t="shared" si="10"/>
        <v>124</v>
      </c>
      <c r="AA42" s="44" t="s">
        <v>160</v>
      </c>
      <c r="AB42" s="32"/>
    </row>
    <row r="43" spans="23:28" ht="12.75">
      <c r="W43" s="32"/>
      <c r="X43" s="32"/>
      <c r="Y43" s="32"/>
      <c r="Z43" s="32"/>
      <c r="AA43" s="32"/>
      <c r="AB43" s="32"/>
    </row>
    <row r="44" spans="21:28" ht="12.75">
      <c r="U44" s="54" t="s">
        <v>158</v>
      </c>
      <c r="W44" s="32">
        <f>COUNT(W4:W42)</f>
        <v>15</v>
      </c>
      <c r="X44" s="32"/>
      <c r="Y44" s="32">
        <f>COUNT(Y4:Y42)</f>
        <v>12</v>
      </c>
      <c r="Z44" s="32"/>
      <c r="AA44" s="32"/>
      <c r="AB44" s="32"/>
    </row>
    <row r="45" spans="23:28" ht="12.75">
      <c r="W45" s="32"/>
      <c r="X45" s="32"/>
      <c r="Y45" s="32"/>
      <c r="Z45" s="32"/>
      <c r="AA45" s="32"/>
      <c r="AB45" s="32"/>
    </row>
    <row r="46" spans="21:28" ht="12.75">
      <c r="U46" s="54" t="s">
        <v>165</v>
      </c>
      <c r="V46" t="s">
        <v>166</v>
      </c>
      <c r="W46" s="32"/>
      <c r="X46" s="32"/>
      <c r="Y46" s="32"/>
      <c r="Z46" s="32"/>
      <c r="AA46" s="32"/>
      <c r="AB46" s="32"/>
    </row>
    <row r="47" spans="21:28" ht="12.75">
      <c r="U47" t="s">
        <v>163</v>
      </c>
      <c r="V47" t="s">
        <v>167</v>
      </c>
      <c r="W47" s="32"/>
      <c r="X47" s="32"/>
      <c r="Y47" s="32"/>
      <c r="Z47" s="32"/>
      <c r="AA47" s="32"/>
      <c r="AB47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J27" sqref="J27"/>
    </sheetView>
  </sheetViews>
  <sheetFormatPr defaultColWidth="9.140625" defaultRowHeight="12.75"/>
  <cols>
    <col min="1" max="1" width="17.421875" style="0" customWidth="1"/>
    <col min="4" max="4" width="10.421875" style="0" customWidth="1"/>
    <col min="5" max="5" width="16.28125" style="0" customWidth="1"/>
    <col min="8" max="8" width="21.7109375" style="0" customWidth="1"/>
  </cols>
  <sheetData>
    <row r="1" spans="1:9" ht="12.75">
      <c r="A1" s="59" t="s">
        <v>168</v>
      </c>
      <c r="B1" s="59" t="s">
        <v>169</v>
      </c>
      <c r="C1" s="59" t="s">
        <v>170</v>
      </c>
      <c r="D1" s="59" t="s">
        <v>171</v>
      </c>
      <c r="E1" s="59" t="s">
        <v>172</v>
      </c>
      <c r="F1" s="59" t="s">
        <v>173</v>
      </c>
      <c r="H1" s="59" t="s">
        <v>174</v>
      </c>
      <c r="I1" s="59"/>
    </row>
    <row r="2" spans="1:9" ht="12.75">
      <c r="A2" s="61" t="s">
        <v>175</v>
      </c>
      <c r="B2" s="61" t="s">
        <v>9</v>
      </c>
      <c r="C2" s="62" t="s">
        <v>176</v>
      </c>
      <c r="D2" s="63" t="s">
        <v>177</v>
      </c>
      <c r="E2" s="63" t="s">
        <v>178</v>
      </c>
      <c r="F2" s="64" t="s">
        <v>179</v>
      </c>
      <c r="H2" s="65" t="s">
        <v>180</v>
      </c>
      <c r="I2" s="66" t="s">
        <v>9</v>
      </c>
    </row>
    <row r="3" spans="1:9" ht="12.75">
      <c r="A3" s="61" t="s">
        <v>181</v>
      </c>
      <c r="B3" s="61" t="s">
        <v>9</v>
      </c>
      <c r="C3" s="62" t="s">
        <v>182</v>
      </c>
      <c r="D3" s="63" t="s">
        <v>178</v>
      </c>
      <c r="E3" s="63" t="s">
        <v>183</v>
      </c>
      <c r="F3" s="64" t="s">
        <v>184</v>
      </c>
      <c r="H3" s="66" t="s">
        <v>185</v>
      </c>
      <c r="I3" s="66" t="s">
        <v>4</v>
      </c>
    </row>
    <row r="4" spans="1:9" ht="12.75">
      <c r="A4" s="61" t="s">
        <v>186</v>
      </c>
      <c r="B4" s="61" t="s">
        <v>9</v>
      </c>
      <c r="C4" s="62" t="s">
        <v>187</v>
      </c>
      <c r="D4" s="63"/>
      <c r="E4" s="63" t="s">
        <v>177</v>
      </c>
      <c r="F4" s="64" t="s">
        <v>188</v>
      </c>
      <c r="H4" s="66" t="s">
        <v>189</v>
      </c>
      <c r="I4" s="66" t="s">
        <v>4</v>
      </c>
    </row>
    <row r="5" spans="1:9" ht="12.75">
      <c r="A5" s="61" t="s">
        <v>190</v>
      </c>
      <c r="B5" s="61" t="s">
        <v>9</v>
      </c>
      <c r="C5" s="62" t="s">
        <v>176</v>
      </c>
      <c r="D5" s="63" t="s">
        <v>183</v>
      </c>
      <c r="E5" s="63" t="s">
        <v>191</v>
      </c>
      <c r="F5" s="64" t="s">
        <v>192</v>
      </c>
      <c r="H5" s="66" t="s">
        <v>193</v>
      </c>
      <c r="I5" s="66" t="s">
        <v>4</v>
      </c>
    </row>
    <row r="6" spans="1:9" ht="12.75">
      <c r="A6" s="61" t="s">
        <v>194</v>
      </c>
      <c r="B6" s="61" t="s">
        <v>9</v>
      </c>
      <c r="C6" s="62" t="s">
        <v>195</v>
      </c>
      <c r="D6" s="63" t="s">
        <v>196</v>
      </c>
      <c r="E6" s="63" t="s">
        <v>197</v>
      </c>
      <c r="F6" s="64" t="s">
        <v>198</v>
      </c>
      <c r="H6" s="66" t="s">
        <v>166</v>
      </c>
      <c r="I6" s="66" t="s">
        <v>4</v>
      </c>
    </row>
    <row r="7" spans="1:9" ht="12.75">
      <c r="A7" s="61" t="s">
        <v>199</v>
      </c>
      <c r="B7" s="61" t="s">
        <v>9</v>
      </c>
      <c r="C7" s="62" t="s">
        <v>200</v>
      </c>
      <c r="D7" s="63" t="s">
        <v>196</v>
      </c>
      <c r="E7" s="63" t="s">
        <v>191</v>
      </c>
      <c r="F7" s="64" t="s">
        <v>201</v>
      </c>
      <c r="H7" s="66" t="s">
        <v>202</v>
      </c>
      <c r="I7" s="66" t="s">
        <v>4</v>
      </c>
    </row>
    <row r="8" spans="1:9" ht="12.75">
      <c r="A8" s="61" t="s">
        <v>203</v>
      </c>
      <c r="B8" s="61" t="s">
        <v>9</v>
      </c>
      <c r="C8" s="62"/>
      <c r="D8" s="63" t="s">
        <v>196</v>
      </c>
      <c r="E8" s="63" t="s">
        <v>204</v>
      </c>
      <c r="F8" s="64">
        <v>51</v>
      </c>
      <c r="H8" s="66" t="s">
        <v>205</v>
      </c>
      <c r="I8" s="66" t="s">
        <v>5</v>
      </c>
    </row>
    <row r="9" spans="1:9" ht="12.75">
      <c r="A9" s="61" t="s">
        <v>206</v>
      </c>
      <c r="B9" s="61" t="s">
        <v>9</v>
      </c>
      <c r="C9" s="62" t="s">
        <v>187</v>
      </c>
      <c r="D9" s="63" t="s">
        <v>207</v>
      </c>
      <c r="E9" s="63" t="s">
        <v>207</v>
      </c>
      <c r="F9" s="64" t="s">
        <v>208</v>
      </c>
      <c r="H9" s="66" t="s">
        <v>209</v>
      </c>
      <c r="I9" s="66" t="s">
        <v>5</v>
      </c>
    </row>
    <row r="10" spans="1:9" ht="12.75">
      <c r="A10" s="61" t="s">
        <v>210</v>
      </c>
      <c r="B10" s="61" t="s">
        <v>9</v>
      </c>
      <c r="C10" s="62" t="s">
        <v>211</v>
      </c>
      <c r="D10" s="63" t="s">
        <v>212</v>
      </c>
      <c r="E10" s="63" t="s">
        <v>196</v>
      </c>
      <c r="F10" s="64" t="s">
        <v>213</v>
      </c>
      <c r="H10" s="66" t="s">
        <v>214</v>
      </c>
      <c r="I10" s="66" t="s">
        <v>5</v>
      </c>
    </row>
    <row r="11" spans="1:9" ht="12.75">
      <c r="A11" s="61" t="s">
        <v>215</v>
      </c>
      <c r="B11" s="61" t="s">
        <v>9</v>
      </c>
      <c r="C11" s="62" t="s">
        <v>216</v>
      </c>
      <c r="D11" s="63" t="s">
        <v>217</v>
      </c>
      <c r="E11" s="63" t="s">
        <v>195</v>
      </c>
      <c r="F11" s="64" t="s">
        <v>218</v>
      </c>
      <c r="H11" s="66" t="s">
        <v>219</v>
      </c>
      <c r="I11" s="66" t="s">
        <v>5</v>
      </c>
    </row>
    <row r="12" spans="1:9" ht="12.75">
      <c r="A12" s="61" t="s">
        <v>220</v>
      </c>
      <c r="B12" s="61" t="s">
        <v>9</v>
      </c>
      <c r="C12" s="62" t="s">
        <v>200</v>
      </c>
      <c r="D12" s="63" t="s">
        <v>196</v>
      </c>
      <c r="E12" s="63" t="s">
        <v>221</v>
      </c>
      <c r="F12" s="64" t="s">
        <v>222</v>
      </c>
      <c r="H12" s="66" t="s">
        <v>223</v>
      </c>
      <c r="I12" s="66" t="s">
        <v>5</v>
      </c>
    </row>
    <row r="13" spans="1:9" ht="12.75">
      <c r="A13" s="61" t="s">
        <v>224</v>
      </c>
      <c r="B13" s="61" t="s">
        <v>9</v>
      </c>
      <c r="C13" s="62" t="s">
        <v>216</v>
      </c>
      <c r="D13" s="63" t="s">
        <v>225</v>
      </c>
      <c r="E13" s="63" t="s">
        <v>226</v>
      </c>
      <c r="F13" s="64" t="s">
        <v>227</v>
      </c>
      <c r="H13" s="66" t="s">
        <v>228</v>
      </c>
      <c r="I13" s="66" t="s">
        <v>5</v>
      </c>
    </row>
    <row r="14" spans="1:9" ht="12.75">
      <c r="A14" s="61" t="s">
        <v>164</v>
      </c>
      <c r="B14" s="61" t="s">
        <v>9</v>
      </c>
      <c r="C14" s="62" t="s">
        <v>229</v>
      </c>
      <c r="D14" s="63"/>
      <c r="E14" s="67" t="s">
        <v>230</v>
      </c>
      <c r="F14" s="64" t="s">
        <v>231</v>
      </c>
      <c r="H14" s="65" t="s">
        <v>232</v>
      </c>
      <c r="I14" s="66" t="s">
        <v>5</v>
      </c>
    </row>
    <row r="15" spans="1:9" ht="12.75">
      <c r="A15" s="61" t="s">
        <v>164</v>
      </c>
      <c r="B15" s="61" t="s">
        <v>9</v>
      </c>
      <c r="C15" s="62" t="s">
        <v>229</v>
      </c>
      <c r="D15" s="63"/>
      <c r="E15" s="63" t="s">
        <v>230</v>
      </c>
      <c r="F15" s="64" t="s">
        <v>231</v>
      </c>
      <c r="H15" s="66" t="s">
        <v>233</v>
      </c>
      <c r="I15" s="66" t="s">
        <v>5</v>
      </c>
    </row>
    <row r="16" spans="1:6" ht="12.75">
      <c r="A16" s="61" t="s">
        <v>234</v>
      </c>
      <c r="B16" s="61" t="s">
        <v>9</v>
      </c>
      <c r="C16" s="62" t="s">
        <v>216</v>
      </c>
      <c r="D16" s="63" t="s">
        <v>235</v>
      </c>
      <c r="E16" s="63" t="s">
        <v>236</v>
      </c>
      <c r="F16" s="64" t="s">
        <v>237</v>
      </c>
    </row>
    <row r="17" spans="1:6" ht="12.75">
      <c r="A17" s="61" t="s">
        <v>238</v>
      </c>
      <c r="B17" s="61" t="s">
        <v>9</v>
      </c>
      <c r="C17" s="62" t="s">
        <v>217</v>
      </c>
      <c r="D17" s="63" t="s">
        <v>211</v>
      </c>
      <c r="E17" s="63"/>
      <c r="F17" s="64" t="s">
        <v>239</v>
      </c>
    </row>
    <row r="18" spans="1:6" ht="12.75">
      <c r="A18" s="61" t="s">
        <v>240</v>
      </c>
      <c r="B18" s="61" t="s">
        <v>9</v>
      </c>
      <c r="C18" s="62" t="s">
        <v>241</v>
      </c>
      <c r="D18" s="63" t="s">
        <v>230</v>
      </c>
      <c r="E18" s="63"/>
      <c r="F18" s="64" t="s">
        <v>242</v>
      </c>
    </row>
    <row r="19" spans="1:6" ht="12.75">
      <c r="A19" s="61" t="s">
        <v>243</v>
      </c>
      <c r="B19" s="61" t="s">
        <v>9</v>
      </c>
      <c r="C19" s="63"/>
      <c r="D19" s="63"/>
      <c r="E19" s="63" t="s">
        <v>177</v>
      </c>
      <c r="F19" s="64"/>
    </row>
    <row r="20" spans="1:6" ht="12.75">
      <c r="A20" s="61" t="s">
        <v>244</v>
      </c>
      <c r="B20" s="61" t="s">
        <v>9</v>
      </c>
      <c r="C20" s="63"/>
      <c r="D20" s="63"/>
      <c r="E20" s="63" t="s">
        <v>235</v>
      </c>
      <c r="F20" s="64"/>
    </row>
    <row r="21" spans="1:6" ht="12.75">
      <c r="A21" s="68" t="s">
        <v>245</v>
      </c>
      <c r="B21" s="68" t="s">
        <v>4</v>
      </c>
      <c r="C21" s="69" t="s">
        <v>225</v>
      </c>
      <c r="D21" s="70" t="s">
        <v>191</v>
      </c>
      <c r="E21" s="70" t="s">
        <v>246</v>
      </c>
      <c r="F21" s="71" t="s">
        <v>247</v>
      </c>
    </row>
    <row r="22" spans="1:6" ht="12.75">
      <c r="A22" s="68" t="s">
        <v>248</v>
      </c>
      <c r="B22" s="68" t="s">
        <v>4</v>
      </c>
      <c r="C22" s="69" t="s">
        <v>249</v>
      </c>
      <c r="D22" s="70" t="s">
        <v>187</v>
      </c>
      <c r="E22" s="70" t="s">
        <v>250</v>
      </c>
      <c r="F22" s="71" t="s">
        <v>251</v>
      </c>
    </row>
    <row r="23" spans="1:6" ht="12.75">
      <c r="A23" s="68" t="s">
        <v>252</v>
      </c>
      <c r="B23" s="68" t="s">
        <v>4</v>
      </c>
      <c r="C23" s="69" t="s">
        <v>200</v>
      </c>
      <c r="D23" s="70" t="s">
        <v>216</v>
      </c>
      <c r="E23" s="70" t="s">
        <v>253</v>
      </c>
      <c r="F23" s="71" t="s">
        <v>254</v>
      </c>
    </row>
    <row r="24" spans="1:6" ht="12.75">
      <c r="A24" s="68" t="s">
        <v>255</v>
      </c>
      <c r="B24" s="68" t="s">
        <v>4</v>
      </c>
      <c r="C24" s="69" t="s">
        <v>236</v>
      </c>
      <c r="D24" s="70" t="s">
        <v>207</v>
      </c>
      <c r="E24" s="70" t="s">
        <v>230</v>
      </c>
      <c r="F24" s="71" t="s">
        <v>256</v>
      </c>
    </row>
    <row r="25" spans="1:6" ht="12.75">
      <c r="A25" s="68" t="s">
        <v>257</v>
      </c>
      <c r="B25" s="68" t="s">
        <v>4</v>
      </c>
      <c r="C25" s="69" t="s">
        <v>249</v>
      </c>
      <c r="D25" s="70"/>
      <c r="E25" s="70" t="s">
        <v>216</v>
      </c>
      <c r="F25" s="71" t="s">
        <v>258</v>
      </c>
    </row>
    <row r="26" spans="1:6" ht="12.75">
      <c r="A26" s="68" t="s">
        <v>259</v>
      </c>
      <c r="B26" s="68" t="s">
        <v>4</v>
      </c>
      <c r="C26" s="69" t="s">
        <v>250</v>
      </c>
      <c r="D26" s="70" t="s">
        <v>249</v>
      </c>
      <c r="E26" s="70"/>
      <c r="F26" s="71" t="s">
        <v>237</v>
      </c>
    </row>
    <row r="27" spans="1:6" ht="12.75">
      <c r="A27" s="68" t="s">
        <v>260</v>
      </c>
      <c r="B27" s="68" t="s">
        <v>4</v>
      </c>
      <c r="C27" s="69" t="s">
        <v>212</v>
      </c>
      <c r="D27" s="70" t="s">
        <v>221</v>
      </c>
      <c r="E27" s="70" t="s">
        <v>212</v>
      </c>
      <c r="F27" s="71" t="s">
        <v>261</v>
      </c>
    </row>
    <row r="28" spans="1:6" ht="12.75">
      <c r="A28" s="68" t="s">
        <v>262</v>
      </c>
      <c r="B28" s="68" t="s">
        <v>4</v>
      </c>
      <c r="C28" s="69"/>
      <c r="D28" s="70" t="s">
        <v>236</v>
      </c>
      <c r="E28" s="70" t="s">
        <v>211</v>
      </c>
      <c r="F28" s="71" t="s">
        <v>263</v>
      </c>
    </row>
    <row r="29" spans="1:6" ht="12.75">
      <c r="A29" s="68" t="s">
        <v>264</v>
      </c>
      <c r="B29" s="68" t="s">
        <v>4</v>
      </c>
      <c r="C29" s="69" t="s">
        <v>225</v>
      </c>
      <c r="D29" s="70"/>
      <c r="E29" s="70" t="s">
        <v>236</v>
      </c>
      <c r="F29" s="71" t="s">
        <v>265</v>
      </c>
    </row>
    <row r="30" spans="1:6" ht="12.75">
      <c r="A30" s="68" t="s">
        <v>266</v>
      </c>
      <c r="B30" s="68" t="s">
        <v>4</v>
      </c>
      <c r="C30" s="69" t="s">
        <v>250</v>
      </c>
      <c r="D30" s="70" t="s">
        <v>217</v>
      </c>
      <c r="E30" s="70" t="s">
        <v>212</v>
      </c>
      <c r="F30" s="71" t="s">
        <v>267</v>
      </c>
    </row>
    <row r="31" spans="1:6" ht="12.75">
      <c r="A31" s="68" t="s">
        <v>268</v>
      </c>
      <c r="B31" s="68" t="s">
        <v>4</v>
      </c>
      <c r="C31" s="69"/>
      <c r="D31" s="70" t="s">
        <v>269</v>
      </c>
      <c r="E31" s="70" t="s">
        <v>187</v>
      </c>
      <c r="F31" s="71" t="s">
        <v>267</v>
      </c>
    </row>
    <row r="32" spans="1:6" ht="12.75">
      <c r="A32" s="68" t="s">
        <v>270</v>
      </c>
      <c r="B32" s="68" t="s">
        <v>4</v>
      </c>
      <c r="C32" s="69" t="s">
        <v>250</v>
      </c>
      <c r="D32" s="70" t="s">
        <v>271</v>
      </c>
      <c r="E32" s="70" t="s">
        <v>200</v>
      </c>
      <c r="F32" s="71" t="s">
        <v>242</v>
      </c>
    </row>
    <row r="33" spans="1:6" ht="12.75">
      <c r="A33" s="68" t="s">
        <v>272</v>
      </c>
      <c r="B33" s="68" t="s">
        <v>4</v>
      </c>
      <c r="C33" s="69" t="s">
        <v>236</v>
      </c>
      <c r="D33" s="70"/>
      <c r="E33" s="70"/>
      <c r="F33" s="71"/>
    </row>
    <row r="34" spans="1:6" ht="12.75">
      <c r="A34" s="68" t="s">
        <v>273</v>
      </c>
      <c r="B34" s="68" t="s">
        <v>4</v>
      </c>
      <c r="C34" s="70"/>
      <c r="D34" s="70"/>
      <c r="E34" s="70" t="s">
        <v>212</v>
      </c>
      <c r="F34" s="71"/>
    </row>
    <row r="35" spans="1:6" ht="12.75">
      <c r="A35" s="68" t="s">
        <v>274</v>
      </c>
      <c r="B35" s="68" t="s">
        <v>4</v>
      </c>
      <c r="C35" s="69"/>
      <c r="D35" s="70" t="s">
        <v>216</v>
      </c>
      <c r="E35" s="70"/>
      <c r="F35" s="71"/>
    </row>
    <row r="36" spans="1:6" ht="12.75">
      <c r="A36" s="68" t="s">
        <v>275</v>
      </c>
      <c r="B36" s="68" t="s">
        <v>4</v>
      </c>
      <c r="C36" s="70"/>
      <c r="D36" s="70"/>
      <c r="E36" s="70" t="s">
        <v>226</v>
      </c>
      <c r="F36" s="71"/>
    </row>
    <row r="37" spans="1:6" ht="12.75">
      <c r="A37" s="72" t="s">
        <v>276</v>
      </c>
      <c r="B37" s="72" t="s">
        <v>5</v>
      </c>
      <c r="C37" s="73" t="s">
        <v>176</v>
      </c>
      <c r="D37" s="74" t="s">
        <v>225</v>
      </c>
      <c r="E37" s="74" t="s">
        <v>211</v>
      </c>
      <c r="F37" s="75" t="s">
        <v>251</v>
      </c>
    </row>
    <row r="38" spans="1:6" ht="12.75">
      <c r="A38" s="72" t="s">
        <v>277</v>
      </c>
      <c r="B38" s="72" t="s">
        <v>5</v>
      </c>
      <c r="C38" s="73"/>
      <c r="D38" s="74" t="s">
        <v>225</v>
      </c>
      <c r="E38" s="74" t="s">
        <v>211</v>
      </c>
      <c r="F38" s="75" t="s">
        <v>254</v>
      </c>
    </row>
    <row r="39" spans="1:6" ht="12.75">
      <c r="A39" s="72" t="s">
        <v>278</v>
      </c>
      <c r="B39" s="72" t="s">
        <v>5</v>
      </c>
      <c r="C39" s="73" t="s">
        <v>200</v>
      </c>
      <c r="D39" s="74" t="s">
        <v>279</v>
      </c>
      <c r="E39" s="74" t="s">
        <v>221</v>
      </c>
      <c r="F39" s="75" t="s">
        <v>280</v>
      </c>
    </row>
    <row r="40" spans="1:6" ht="12.75">
      <c r="A40" s="72" t="s">
        <v>281</v>
      </c>
      <c r="B40" s="72" t="s">
        <v>5</v>
      </c>
      <c r="C40" s="73" t="s">
        <v>236</v>
      </c>
      <c r="D40" s="74" t="s">
        <v>216</v>
      </c>
      <c r="E40" s="74" t="s">
        <v>212</v>
      </c>
      <c r="F40" s="75" t="s">
        <v>280</v>
      </c>
    </row>
    <row r="41" spans="1:6" ht="12.75">
      <c r="A41" s="72" t="s">
        <v>282</v>
      </c>
      <c r="B41" s="72" t="s">
        <v>5</v>
      </c>
      <c r="C41" s="73" t="s">
        <v>283</v>
      </c>
      <c r="D41" s="74" t="s">
        <v>241</v>
      </c>
      <c r="E41" s="74" t="s">
        <v>217</v>
      </c>
      <c r="F41" s="75" t="s">
        <v>284</v>
      </c>
    </row>
    <row r="42" spans="1:6" ht="12.75">
      <c r="A42" s="72" t="s">
        <v>285</v>
      </c>
      <c r="B42" s="72" t="s">
        <v>5</v>
      </c>
      <c r="C42" s="73" t="s">
        <v>236</v>
      </c>
      <c r="D42" s="74" t="s">
        <v>286</v>
      </c>
      <c r="E42" s="74" t="s">
        <v>279</v>
      </c>
      <c r="F42" s="75" t="s">
        <v>287</v>
      </c>
    </row>
    <row r="43" spans="1:6" ht="12.75">
      <c r="A43" s="72" t="s">
        <v>288</v>
      </c>
      <c r="B43" s="72" t="s">
        <v>5</v>
      </c>
      <c r="C43" s="73" t="s">
        <v>217</v>
      </c>
      <c r="D43" s="74" t="s">
        <v>289</v>
      </c>
      <c r="E43" s="74"/>
      <c r="F43" s="75" t="s">
        <v>290</v>
      </c>
    </row>
    <row r="44" spans="1:6" ht="12.75">
      <c r="A44" s="72" t="s">
        <v>167</v>
      </c>
      <c r="B44" s="72" t="s">
        <v>5</v>
      </c>
      <c r="C44" s="73" t="s">
        <v>291</v>
      </c>
      <c r="D44" s="74"/>
      <c r="E44" s="74" t="s">
        <v>292</v>
      </c>
      <c r="F44" s="75" t="s">
        <v>293</v>
      </c>
    </row>
    <row r="45" spans="1:6" ht="12.75">
      <c r="A45" s="72" t="s">
        <v>294</v>
      </c>
      <c r="B45" s="72" t="s">
        <v>5</v>
      </c>
      <c r="C45" s="73" t="s">
        <v>295</v>
      </c>
      <c r="D45" s="74" t="s">
        <v>269</v>
      </c>
      <c r="E45" s="74" t="s">
        <v>296</v>
      </c>
      <c r="F45" s="75" t="s">
        <v>297</v>
      </c>
    </row>
    <row r="46" spans="1:6" ht="12.75">
      <c r="A46" s="72" t="s">
        <v>298</v>
      </c>
      <c r="B46" s="72" t="s">
        <v>5</v>
      </c>
      <c r="C46" s="73" t="s">
        <v>291</v>
      </c>
      <c r="D46" s="74" t="s">
        <v>299</v>
      </c>
      <c r="E46" s="74" t="s">
        <v>300</v>
      </c>
      <c r="F46" s="75" t="s">
        <v>301</v>
      </c>
    </row>
    <row r="47" spans="1:6" ht="12.75">
      <c r="A47" s="72" t="s">
        <v>302</v>
      </c>
      <c r="B47" s="72" t="s">
        <v>5</v>
      </c>
      <c r="C47" s="73" t="s">
        <v>303</v>
      </c>
      <c r="D47" s="74" t="s">
        <v>304</v>
      </c>
      <c r="E47" s="74" t="s">
        <v>279</v>
      </c>
      <c r="F47" s="75" t="s">
        <v>305</v>
      </c>
    </row>
    <row r="48" spans="1:6" ht="12.75">
      <c r="A48" s="72" t="s">
        <v>306</v>
      </c>
      <c r="B48" s="72" t="s">
        <v>5</v>
      </c>
      <c r="C48" s="73" t="s">
        <v>307</v>
      </c>
      <c r="D48" s="74" t="s">
        <v>307</v>
      </c>
      <c r="E48" s="74" t="s">
        <v>308</v>
      </c>
      <c r="F48" s="75" t="s">
        <v>309</v>
      </c>
    </row>
    <row r="49" spans="1:6" ht="12.75">
      <c r="A49" s="72" t="s">
        <v>310</v>
      </c>
      <c r="B49" s="72" t="s">
        <v>5</v>
      </c>
      <c r="C49" s="73"/>
      <c r="D49" s="74" t="s">
        <v>250</v>
      </c>
      <c r="E49" s="74"/>
      <c r="F49" s="75"/>
    </row>
    <row r="50" spans="1:6" ht="12.75">
      <c r="A50" s="72" t="s">
        <v>311</v>
      </c>
      <c r="B50" s="72" t="s">
        <v>5</v>
      </c>
      <c r="C50" s="73" t="s">
        <v>289</v>
      </c>
      <c r="D50" s="74"/>
      <c r="E50" s="74"/>
      <c r="F50" s="75"/>
    </row>
    <row r="51" spans="1:6" ht="12.75">
      <c r="A51" s="72" t="s">
        <v>312</v>
      </c>
      <c r="B51" s="72" t="s">
        <v>5</v>
      </c>
      <c r="C51" s="73"/>
      <c r="D51" s="74" t="s">
        <v>313</v>
      </c>
      <c r="E51" s="74"/>
      <c r="F51" s="7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Grabovac</dc:creator>
  <cp:keywords/>
  <dc:description/>
  <cp:lastModifiedBy>tschiemer</cp:lastModifiedBy>
  <dcterms:created xsi:type="dcterms:W3CDTF">2005-10-04T08:43:38Z</dcterms:created>
  <dcterms:modified xsi:type="dcterms:W3CDTF">2008-11-05T10:59:41Z</dcterms:modified>
  <cp:category/>
  <cp:version/>
  <cp:contentType/>
  <cp:contentStatus/>
</cp:coreProperties>
</file>